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推介清单" sheetId="1" r:id="rId1"/>
  </sheets>
  <definedNames>
    <definedName name="_xlnm._FilterDatabase" localSheetId="0" hidden="1">推介清单!$A$1:$W$355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<sst xmlns="http://schemas.openxmlformats.org/spreadsheetml/2006/main" count="4094" uniqueCount="1422">
  <si>
    <t>序号</t>
  </si>
  <si>
    <t>债权名称</t>
  </si>
  <si>
    <t>所属行业</t>
  </si>
  <si>
    <t>基准日</t>
  </si>
  <si>
    <t>债权本金（万元）</t>
  </si>
  <si>
    <t>债权利息</t>
  </si>
  <si>
    <t>代垫费用</t>
  </si>
  <si>
    <t>债权总额</t>
  </si>
  <si>
    <t>是否破产</t>
  </si>
  <si>
    <t>查封情况</t>
  </si>
  <si>
    <t>诉讼情况</t>
  </si>
  <si>
    <t>受理法院</t>
  </si>
  <si>
    <t>担保方式</t>
  </si>
  <si>
    <t>保证人情况</t>
  </si>
  <si>
    <t>抵押人</t>
  </si>
  <si>
    <t>所在地区</t>
  </si>
  <si>
    <t>抵押物详情</t>
  </si>
  <si>
    <t>资产类别</t>
  </si>
  <si>
    <t>抵押物面积（数量）</t>
  </si>
  <si>
    <t>温馨提示</t>
  </si>
  <si>
    <t>联系人</t>
  </si>
  <si>
    <t>联系电话</t>
  </si>
  <si>
    <t>电子邮箱</t>
  </si>
  <si>
    <t>宜城市晶鸿钻业有限公司</t>
  </si>
  <si>
    <t>制造业</t>
  </si>
  <si>
    <t>否</t>
  </si>
  <si>
    <t>无</t>
  </si>
  <si>
    <t>保证</t>
  </si>
  <si>
    <t>宜城市金博信用担保有限公司、宜城市晶鸿钻业有限公司、郑忠于、王如仙</t>
  </si>
  <si>
    <t>/</t>
  </si>
  <si>
    <t>宜城市</t>
  </si>
  <si>
    <t>本资产信息页所示内容（包括但不限于：债务人名称、所在地区、债权总额、债权本金、债权利息、抵押债权金额、代垫费用、债权金额计算基准日、担保方式、是否破产、诉讼进展、保证人情况、资产详情等）仅供参考，不构成您参与项目交易的要约。考虑到推介资产为不良资产，我司不能保证以上信息的真实性、完整性与准确性，亦不能保证所示资产均尚未被处置。具体项目资产信息以协议约定内容为准。</t>
  </si>
  <si>
    <t>高章珩</t>
  </si>
  <si>
    <t>gaozhangheng@hubeiamc.com</t>
  </si>
  <si>
    <t>湖北大为磷制品有限公司</t>
  </si>
  <si>
    <t>宜城市金博信用担保有限公司、湖北大为磷制品有限公司、郑智明、袁莉</t>
  </si>
  <si>
    <t>宜城市聚源粮油有限公司</t>
  </si>
  <si>
    <t>宜城市金博信用担保有限公司、宜城市聚源粮油有限公司、朱红军</t>
  </si>
  <si>
    <t>宜城市旭欣物资贸易有限公司</t>
  </si>
  <si>
    <t>批发业</t>
  </si>
  <si>
    <t>宜城市金博信用担保有限公司、宜城市旭欣物资贸易有限公司、陈连国、郭春红、陈全国、郭程</t>
  </si>
  <si>
    <t>宜城鑫青钙业有限公司</t>
  </si>
  <si>
    <t>宜城市金博信用担保有限公司、宜城鑫青钙业有限公司、陈全国、郭程</t>
  </si>
  <si>
    <t>宜城市天赐粮油有限公司</t>
  </si>
  <si>
    <t>湖北盛琪融资担保有限公司、廖明富、胡红兰</t>
  </si>
  <si>
    <t>宜城市超群化工有限公司</t>
  </si>
  <si>
    <t>湖北嵘景投资担保有限公司、廖明富、朱锡燕</t>
  </si>
  <si>
    <t>宜城市楚禾米业有限公司</t>
  </si>
  <si>
    <t>湖北嵘景投资担保有限公司、陈华清、杨晓、陈晓波、邹丹丹</t>
  </si>
  <si>
    <t>宜城市天鑫油脂有限公司</t>
  </si>
  <si>
    <t>襄阳恒旺投资担保有限公司、王志鑫、王祖奎、游荣莲、刘甫友、王祖琴</t>
  </si>
  <si>
    <t>宜城市福星源现代农业科技有限公司</t>
  </si>
  <si>
    <t>湖北嵘景投资担保有限公司、宜城市福星源现代农业科技有限公司、丁国红、惠光秀</t>
  </si>
  <si>
    <t>宜城市华农粮油有限公司</t>
  </si>
  <si>
    <t>湖北嵘景投资担保有限公司、宜城市华农粮油有限公司、蔚爱邦、刘怀慧</t>
  </si>
  <si>
    <t>宜城市海明米业有限公司</t>
  </si>
  <si>
    <t>湖北嵘景投资担保有限公司、宜城市海明米业有限公司、张海明、潘金香</t>
  </si>
  <si>
    <t>宜城市兴望米业有限责任公司</t>
  </si>
  <si>
    <t>湖北嵘景投资担保有限公司、宜城市兴望米业有限责任公司、望志发、何志秀</t>
  </si>
  <si>
    <t>襄阳楚台食品有限公司</t>
  </si>
  <si>
    <t>湖北君科融资担保有限公司、襄阳楚台食品有限公司、李永中、刘正英</t>
  </si>
  <si>
    <t>宜城市兴明农牧有限公司</t>
  </si>
  <si>
    <t>湖北盛琪融资担保有限公司、宜城市兴明农牧有限公司、胡永明、宋秀兰</t>
  </si>
  <si>
    <t>宜城市道安市政设施有限公司</t>
  </si>
  <si>
    <t>建筑业</t>
  </si>
  <si>
    <t>湖北君科融资担保有限公司、宜城市道安市政设施有限公司、颜鹏博、陈玉婷、覃锋、周艳丽</t>
  </si>
  <si>
    <t>武桥重工集团股份有限公司</t>
  </si>
  <si>
    <t>终审</t>
  </si>
  <si>
    <t>北京市高级人民法院</t>
  </si>
  <si>
    <r>
      <rPr>
        <sz val="9"/>
        <color rgb="FF000000"/>
        <rFont val="宋体"/>
        <charset val="134"/>
      </rPr>
      <t>抵押</t>
    </r>
    <r>
      <rPr>
        <sz val="9"/>
        <color rgb="FF000000"/>
        <rFont val="Times New Roman"/>
        <charset val="134"/>
      </rPr>
      <t>+</t>
    </r>
    <r>
      <rPr>
        <sz val="9"/>
        <color rgb="FF000000"/>
        <rFont val="宋体"/>
        <charset val="134"/>
      </rPr>
      <t>保证</t>
    </r>
  </si>
  <si>
    <t>武桥重工集团股份有限公司、黄雍、刘月娥</t>
  </si>
  <si>
    <t>中铁武桥重工（珠海）有限公司</t>
  </si>
  <si>
    <t>珠海市</t>
  </si>
  <si>
    <r>
      <rPr>
        <sz val="9"/>
        <color rgb="FF000000"/>
        <rFont val="Times New Roman"/>
        <charset val="134"/>
      </rPr>
      <t>22420.83</t>
    </r>
    <r>
      <rPr>
        <sz val="9"/>
        <color rgb="FF000000"/>
        <rFont val="宋体"/>
        <charset val="134"/>
      </rPr>
      <t>㎡工业厂房，包含厂房、办公楼、宿舍楼、变电所、食堂</t>
    </r>
  </si>
  <si>
    <t>工业厂房</t>
  </si>
  <si>
    <r>
      <rPr>
        <sz val="9"/>
        <color rgb="FF000000"/>
        <rFont val="Times New Roman"/>
        <charset val="134"/>
      </rPr>
      <t>22420.83</t>
    </r>
    <r>
      <rPr>
        <sz val="9"/>
        <color rgb="FF000000"/>
        <rFont val="宋体"/>
        <charset val="134"/>
      </rPr>
      <t>㎡</t>
    </r>
  </si>
  <si>
    <r>
      <rPr>
        <sz val="9"/>
        <color rgb="FF000000"/>
        <rFont val="宋体"/>
        <charset val="134"/>
      </rPr>
      <t>厂房、办公楼、宿舍楼、变电所、食堂对应分摊的</t>
    </r>
    <r>
      <rPr>
        <sz val="9"/>
        <color rgb="FF000000"/>
        <rFont val="Times New Roman"/>
        <charset val="134"/>
      </rPr>
      <t>16800.70</t>
    </r>
    <r>
      <rPr>
        <sz val="9"/>
        <color rgb="FF000000"/>
        <rFont val="宋体"/>
        <charset val="134"/>
      </rPr>
      <t>㎡工业土地</t>
    </r>
  </si>
  <si>
    <t>工业用地</t>
  </si>
  <si>
    <r>
      <rPr>
        <sz val="9"/>
        <color rgb="FF000000"/>
        <rFont val="Times New Roman"/>
        <charset val="134"/>
      </rPr>
      <t>16800.70</t>
    </r>
    <r>
      <rPr>
        <sz val="9"/>
        <color rgb="FF000000"/>
        <rFont val="宋体"/>
        <charset val="134"/>
      </rPr>
      <t>㎡</t>
    </r>
  </si>
  <si>
    <r>
      <rPr>
        <sz val="9"/>
        <color rgb="FF000000"/>
        <rFont val="Times New Roman"/>
        <charset val="134"/>
      </rPr>
      <t>113199.30</t>
    </r>
    <r>
      <rPr>
        <sz val="9"/>
        <color rgb="FF000000"/>
        <rFont val="宋体"/>
        <charset val="134"/>
      </rPr>
      <t>㎡工业土地</t>
    </r>
  </si>
  <si>
    <r>
      <rPr>
        <sz val="9"/>
        <color rgb="FF000000"/>
        <rFont val="Times New Roman"/>
        <charset val="134"/>
      </rPr>
      <t>113199.30</t>
    </r>
    <r>
      <rPr>
        <sz val="9"/>
        <color rgb="FF000000"/>
        <rFont val="宋体"/>
        <charset val="134"/>
      </rPr>
      <t>㎡</t>
    </r>
  </si>
  <si>
    <t>十堰金三角高配车辆有限公司</t>
  </si>
  <si>
    <t>汽车零部件及配件制造</t>
  </si>
  <si>
    <t>已查封</t>
  </si>
  <si>
    <t>终本</t>
  </si>
  <si>
    <t>十堰市茅箭区院</t>
  </si>
  <si>
    <t>抵押+保证</t>
  </si>
  <si>
    <t>喻斌、冯云芬、胡家明、湖北安旭投资担保有限公司</t>
  </si>
  <si>
    <t>湖北桂香绿色农业科技发展有限公司</t>
  </si>
  <si>
    <t>咸宁</t>
  </si>
  <si>
    <t>向阳湖镇宝塔街1号</t>
  </si>
  <si>
    <t>商住房产</t>
  </si>
  <si>
    <t>10339.51㎡</t>
  </si>
  <si>
    <t>杜璟</t>
  </si>
  <si>
    <t>dujing@hubeiamc.com</t>
  </si>
  <si>
    <t>商住用地</t>
  </si>
  <si>
    <t>37376.09㎡
（56.06亩）</t>
  </si>
  <si>
    <t>黄石市下陆建筑有限责任公司</t>
  </si>
  <si>
    <t>其他房屋建筑业</t>
  </si>
  <si>
    <t>执行</t>
  </si>
  <si>
    <t>黄石市下陆区院</t>
  </si>
  <si>
    <t>王能伙、王欢、罗雅尹、李秋林</t>
  </si>
  <si>
    <t>黄石市金博房地产开发有限公司</t>
  </si>
  <si>
    <t>黄石</t>
  </si>
  <si>
    <t>经济开发区磁湖路209号，晋美金城3号楼101-601铺</t>
  </si>
  <si>
    <t>在建工程</t>
  </si>
  <si>
    <t>4211.29㎡</t>
  </si>
  <si>
    <t>湖北新裕农业发展有限公司</t>
  </si>
  <si>
    <t>棉、麻批发</t>
  </si>
  <si>
    <t>是</t>
  </si>
  <si>
    <t>破产</t>
  </si>
  <si>
    <t>荆州市公安县法院</t>
  </si>
  <si>
    <t>抵押+保证+质押</t>
  </si>
  <si>
    <t>罗先俊、荆州新裕生态农业研发中心、荆州满意村农业科技发展中心</t>
  </si>
  <si>
    <t>荆州</t>
  </si>
  <si>
    <t>63345.86㎡
（95.00亩）</t>
  </si>
  <si>
    <t>33061.41㎡</t>
  </si>
  <si>
    <t>油罐</t>
  </si>
  <si>
    <t>总建筑面积为3473.84㎡，总容积55994.47m³</t>
  </si>
  <si>
    <t>机器设备</t>
  </si>
  <si>
    <t>208台（套）</t>
  </si>
  <si>
    <t>菜籽油（已灭失）</t>
  </si>
  <si>
    <t>16000吨</t>
  </si>
  <si>
    <t>湖北宝迪农业科技有限公司</t>
  </si>
  <si>
    <t>其他农业专业及辅助性活动</t>
  </si>
  <si>
    <t>孝感市中级人民法院</t>
  </si>
  <si>
    <t>天津宝迪农业科技股份有限公司</t>
  </si>
  <si>
    <t>天津</t>
  </si>
  <si>
    <t>天津市大钟庄镇大米庄村北</t>
  </si>
  <si>
    <t>工业土地</t>
  </si>
  <si>
    <t>555075.60㎡
（832.61亩）</t>
  </si>
  <si>
    <t>工业房产</t>
  </si>
  <si>
    <t>24363.49㎡</t>
  </si>
  <si>
    <t>中辉建设集团有限公司</t>
  </si>
  <si>
    <t>抵押人破产</t>
  </si>
  <si>
    <t>天门市人民法院</t>
  </si>
  <si>
    <t>天门双赢置业投资有限公司、李建国、李良琼（夫妻关系）、李伟、周娥（夫妻关系</t>
  </si>
  <si>
    <t>天门双赢置业投资有限公司</t>
  </si>
  <si>
    <t>天门</t>
  </si>
  <si>
    <t>竟陵钟惺大道（世贸中心A座）3-4幢5楼商场5-02</t>
  </si>
  <si>
    <t>商业房产</t>
  </si>
  <si>
    <t>5836.01㎡</t>
  </si>
  <si>
    <t>湖北鑫龙建筑劳务有限公司</t>
  </si>
  <si>
    <t>提供施工设备服务</t>
  </si>
  <si>
    <t>天门双赢置业投资有限公司、李艳、夏毅（夫妻关系）</t>
  </si>
  <si>
    <t>竟陵钟惺大道（世贸中心A座）1幢1-2层</t>
  </si>
  <si>
    <t>987.03㎡</t>
  </si>
  <si>
    <t>大冶市春满人间贸易有限公司</t>
  </si>
  <si>
    <t>矿产品、建材及化工产品批发</t>
  </si>
  <si>
    <t>鄂州市鄂城区法院</t>
  </si>
  <si>
    <t>鄂州市天华物宝矿业有限责任公司、胡辉、陈亮、卫杨静</t>
  </si>
  <si>
    <t>湖北德立房地产开发有限公司</t>
  </si>
  <si>
    <t>鄂州</t>
  </si>
  <si>
    <t>鄂城区滨湖南路北侧丹桂路黄金水岸1-3号楼</t>
  </si>
  <si>
    <t>地下车库</t>
  </si>
  <si>
    <t>5224.62㎡</t>
  </si>
  <si>
    <t>湖北新海博贸易有限公司</t>
  </si>
  <si>
    <t>五金产品批发</t>
  </si>
  <si>
    <t>黄石市中级人民法院</t>
  </si>
  <si>
    <t>湖北达恒琦贸易股份有限公司、张海军、江琼、张冬梅、张英、张宏宽</t>
  </si>
  <si>
    <t>江琼、张海军</t>
  </si>
  <si>
    <t>武昌大道与凤凰路交汇处西南角金色名苑，1-4层</t>
  </si>
  <si>
    <t>2414.28㎡</t>
  </si>
  <si>
    <t>钟祥正方电子有限公司</t>
  </si>
  <si>
    <t>日用家电零售</t>
  </si>
  <si>
    <t>荆门</t>
  </si>
  <si>
    <t>钟祥市郢中东街12号</t>
  </si>
  <si>
    <t>住宅</t>
  </si>
  <si>
    <t>2102.75㎡</t>
  </si>
  <si>
    <t>荆门市东宝区人民法院</t>
  </si>
  <si>
    <t>胡光明、边广玉、武汉誉福德家电有限公司、胡洁</t>
  </si>
  <si>
    <t>非住宅</t>
  </si>
  <si>
    <t>1330.08㎡</t>
  </si>
  <si>
    <t>东方神马实业（武汉）有限公司</t>
  </si>
  <si>
    <t>体育场馆管理</t>
  </si>
  <si>
    <t>未查封</t>
  </si>
  <si>
    <t>未起诉</t>
  </si>
  <si>
    <t>胡越高、陈婉芬</t>
  </si>
  <si>
    <t>武汉</t>
  </si>
  <si>
    <t>武汉市东西湖区金银湖金南一路东、金山大道南，25号城镇混合住宅用地以及16号其他商服用地</t>
  </si>
  <si>
    <t>城镇混合住宅用地</t>
  </si>
  <si>
    <t>50583.01㎡
（75.87亩）</t>
  </si>
  <si>
    <t>其他商服用地</t>
  </si>
  <si>
    <t>133333.55㎡
（200亩）</t>
  </si>
  <si>
    <t>武汉惠远经济发展有限公司</t>
  </si>
  <si>
    <t>摩托车及零配件批发</t>
  </si>
  <si>
    <t>武汉市中院</t>
  </si>
  <si>
    <t>颜家光、高庆玉、扬州惠远石化有限公司（现名为江苏兴邦资源利用有限公司）</t>
  </si>
  <si>
    <t>开发区16R2地块的3处房产（办公楼、服务楼、酒店各1幢），房产土地面积10326.29㎡；房产建筑面积19842.43㎡。其中：
办公楼（惠远大厦办公用房），共6层，建筑面积为2625.69㎡。
服务楼（经营惠远阳光大酒店），共7层，建筑面积为3025.11㎡。
商业服务（经营武汉东苑中西医结合医院），共6层，建筑面积为14191.63㎡。</t>
  </si>
  <si>
    <t>19842.43㎡</t>
  </si>
  <si>
    <t>商业土地</t>
  </si>
  <si>
    <t>10326.29㎡</t>
  </si>
  <si>
    <t>瑞达信息安全产业股份有限公司</t>
  </si>
  <si>
    <t>基础软件开发</t>
  </si>
  <si>
    <t>武汉市武昌区人民法院</t>
  </si>
  <si>
    <t>东湖软件产业股份有限公司、刘毅</t>
  </si>
  <si>
    <t>股权</t>
  </si>
  <si>
    <t>武汉中部信息安全产业基地有限公司51%股权质押</t>
  </si>
  <si>
    <t>应收账款</t>
  </si>
  <si>
    <t>北京康拓科技有限公司、上海爱信诺航跃电子科技有限公司应收账款质押</t>
  </si>
  <si>
    <t>武汉帕沃电源设备制造有限公司</t>
  </si>
  <si>
    <t>自然科学研究和试验发展</t>
  </si>
  <si>
    <t>吴钧、谢黎（夫妻）</t>
  </si>
  <si>
    <t>湖北嘉兴长生新型环保材料有限公司</t>
  </si>
  <si>
    <t>渡普镇杨家咀村</t>
  </si>
  <si>
    <t>100100㎡
（150.15亩）</t>
  </si>
  <si>
    <t>武汉崆亚库科技股份有限公司</t>
  </si>
  <si>
    <t>其他未列明食品制造</t>
  </si>
  <si>
    <t>武汉市汉南区人民发运</t>
  </si>
  <si>
    <t>-</t>
  </si>
  <si>
    <t>武汉华顶包装印务工业园置业有限公司</t>
  </si>
  <si>
    <t>武汉市汉南经济开发区华顶包装工业园土地</t>
  </si>
  <si>
    <t>工业房地产</t>
  </si>
  <si>
    <t>283352.5㎡
（425.03亩）</t>
  </si>
  <si>
    <t>武汉富拓包装技术责任有限公司</t>
  </si>
  <si>
    <t>武汉市汉南经济开发区汉南农场晨曦路</t>
  </si>
  <si>
    <t>193893.5㎡
（290.84亩）</t>
  </si>
  <si>
    <t>武汉径达物流有限公司</t>
  </si>
  <si>
    <t>其他仓储业</t>
  </si>
  <si>
    <t>黄春华、王军</t>
  </si>
  <si>
    <t>武汉市汉南经济开发区工业大道的武汉华顶包装印务工业园D区办公楼1-3层</t>
  </si>
  <si>
    <t>5606.79㎡</t>
  </si>
  <si>
    <t>武汉市汉南经济开发区华顶包装工业园区工业办公楼对应土地</t>
  </si>
  <si>
    <t>2645.4㎡
（3.97亩）</t>
  </si>
  <si>
    <t>武汉市汉南经济开发区华顶包装工业园区工业土地</t>
  </si>
  <si>
    <t>7625.2㎡
（11.44亩）</t>
  </si>
  <si>
    <t>武汉富拓包装技术有限责任公司</t>
  </si>
  <si>
    <t>房地产开发经营</t>
  </si>
  <si>
    <t>汉南农场汉银路的土地使用权及厂房</t>
  </si>
  <si>
    <t>21,693.7㎡
（33亩）</t>
  </si>
  <si>
    <t>5,127.78㎡</t>
  </si>
  <si>
    <t>湖北久顺畜禽实业有限公司</t>
  </si>
  <si>
    <t>鸭的饲养</t>
  </si>
  <si>
    <t>孝感市云梦县人民法院</t>
  </si>
  <si>
    <t>孝感</t>
  </si>
  <si>
    <t>湖北省云梦县倒店乡的工业用地及房产</t>
  </si>
  <si>
    <t>34,175.6㎡
（51.26亩）</t>
  </si>
  <si>
    <t>11020.80㎡</t>
  </si>
  <si>
    <t>23,571.5㎡
（35.35亩）</t>
  </si>
  <si>
    <t>8,205.28㎡</t>
  </si>
  <si>
    <t>天津宝迪农业科技股份有限公司、毕国祥、王章青</t>
  </si>
  <si>
    <t>安徽宝迪投资有限公司</t>
  </si>
  <si>
    <t>淮北</t>
  </si>
  <si>
    <t>淮北市相山区南黎路北、长山路西</t>
  </si>
  <si>
    <t>商业用地</t>
  </si>
  <si>
    <t>73333.97㎡</t>
  </si>
  <si>
    <t>安徽小岗宝迪种猪科技有限公司</t>
  </si>
  <si>
    <t>滁州</t>
  </si>
  <si>
    <t>小岗村宝迪厂</t>
  </si>
  <si>
    <t>设备</t>
  </si>
  <si>
    <t>1940台</t>
  </si>
  <si>
    <t>湖北康迪种猪科技有限公司</t>
  </si>
  <si>
    <t>位于安陆市烟店镇乌龟咀</t>
  </si>
  <si>
    <t>6177台</t>
  </si>
  <si>
    <t>湖北嘉阳壁纸制造有限公司</t>
  </si>
  <si>
    <t>其他纸制品制造</t>
  </si>
  <si>
    <t>吴礼利、张艳、胡亚利</t>
  </si>
  <si>
    <t>云梦县伍洛镇顺河村的6栋房地产</t>
  </si>
  <si>
    <t>15385.12㎡</t>
  </si>
  <si>
    <t>30472.3㎡
（45.71亩）</t>
  </si>
  <si>
    <t>荆门市鼎旺树脂制品有限公司</t>
  </si>
  <si>
    <t>其他未列明制造业</t>
  </si>
  <si>
    <t>李习山、配偶刘淑英</t>
  </si>
  <si>
    <t>李玲、刘小武（共占97%）、刘晓红</t>
  </si>
  <si>
    <t>白云大道101号（现代花园）4幢-1层-101室</t>
  </si>
  <si>
    <t>2300.61㎡</t>
  </si>
  <si>
    <t>住宅性质土地</t>
  </si>
  <si>
    <t>216.5㎡</t>
  </si>
  <si>
    <t>湖北富思特材料科技集团有限公司</t>
  </si>
  <si>
    <t>塑料薄膜制造</t>
  </si>
  <si>
    <t>云梦县德邦实业有限责任公司、章栋、崔艳丽</t>
  </si>
  <si>
    <t>湖北新南洋房地产开发有限公司</t>
  </si>
  <si>
    <t>云梦县城关珍珠坡路118号（富豪1期）13间商铺，建筑面积为5056.93㎡</t>
  </si>
  <si>
    <t>5056.93㎡</t>
  </si>
  <si>
    <t>云梦县德邦实业有限责任公司</t>
  </si>
  <si>
    <t>湖北富思特材料科技集团有限公司、章栋、崔艳丽</t>
  </si>
  <si>
    <t>云梦县德邦实业有限责任公司、湖北新南洋房地产开发有限公司</t>
  </si>
  <si>
    <t>云梦县城关珍珠坡路118号（富豪1期）13间商铺，建筑面积为5056.93㎡（第二顺位抵押）；
17台(套)机器设备</t>
  </si>
  <si>
    <t>商业房产、机器设备</t>
  </si>
  <si>
    <t>商业房产：5056.93㎡
机器设备：17台(套)</t>
  </si>
  <si>
    <t>湖北懋丰电力物资贸易有限公司</t>
  </si>
  <si>
    <t>贸易代理</t>
  </si>
  <si>
    <t>武汉市江汉区人民法院</t>
  </si>
  <si>
    <t>刘学林、刘君、湖北安达鞋业有限公司</t>
  </si>
  <si>
    <t>骆传友</t>
  </si>
  <si>
    <t>嘉鱼县鱼岳镇沙洋大道南嘉商业现代城3层共计9间商铺</t>
  </si>
  <si>
    <t>商业房地产</t>
  </si>
  <si>
    <t>4339.67㎡</t>
  </si>
  <si>
    <t>周鹏</t>
  </si>
  <si>
    <t>zhoupeng@hubeiamc.com</t>
  </si>
  <si>
    <t>2800万元</t>
  </si>
  <si>
    <t>荆门市五三瑞丰棉业有限公司</t>
  </si>
  <si>
    <t>棉花加工</t>
  </si>
  <si>
    <t>荆州市沙市区人民法院</t>
  </si>
  <si>
    <t>徐平、姚孝辉</t>
  </si>
  <si>
    <t>位于屈家岭7幢工业房产及工业用地使用权。</t>
  </si>
  <si>
    <t>工业房产10243.5㎡，工业用地使用权20000㎡。</t>
  </si>
  <si>
    <t>徐平、徐杰</t>
  </si>
  <si>
    <t>荆门市五三瑞丰棉业有限公司100%股权</t>
  </si>
  <si>
    <t>公司股权</t>
  </si>
  <si>
    <t>2000万元</t>
  </si>
  <si>
    <t>宜昌环星油脂化工有限责任公司</t>
  </si>
  <si>
    <t>油脂加工</t>
  </si>
  <si>
    <t>民事调解</t>
  </si>
  <si>
    <t>宜昌市西陵区人民法院</t>
  </si>
  <si>
    <t>王爱民</t>
  </si>
  <si>
    <t>宜昌</t>
  </si>
  <si>
    <t>枝江市七星台镇宜昌环星油脂化工有限公司厂区</t>
  </si>
  <si>
    <t>房产9358.14，土地使用权15463.1㎡.</t>
  </si>
  <si>
    <t>湖北全力机械集团股份有限公司</t>
  </si>
  <si>
    <t>机械加工</t>
  </si>
  <si>
    <t>曾都区人民法院</t>
  </si>
  <si>
    <t>辛文</t>
  </si>
  <si>
    <t>xinwen@hubeiamc.com</t>
  </si>
  <si>
    <t>武汉宏昱达房地产开发有限公司</t>
  </si>
  <si>
    <t>房地产开发</t>
  </si>
  <si>
    <t>武汉市中级人民法院</t>
  </si>
  <si>
    <t>曾敏、谢娜</t>
  </si>
  <si>
    <t>二押：洪湖市天远时代广场571套商铺，建筑面积46101.89㎡，其中A区461套，建筑面积31140.14㎡；B区71套，建筑面积6476.14㎡；C区24套3593.07㎡，建筑面积405.08㎡；D区15套，建筑面积4892.54㎡。
其中A区1层3233㎡、2层10204.52㎡、3层10119.89㎡、4层7582.73㎡；B区2层1456.31㎡、3层2984.14㎡、4层2035.69㎡；C区2层1762.42㎡、3层1830.65㎡；D区3层656.16㎡、4层4236.38㎡。</t>
  </si>
  <si>
    <t>46101.89㎡</t>
  </si>
  <si>
    <t>武汉合锦天富建筑装饰工程有限公司</t>
  </si>
  <si>
    <t>装饰装修</t>
  </si>
  <si>
    <t>武汉宏昱达房地产开发有限公司、周芳、彭继伟</t>
  </si>
  <si>
    <t>一押：洪湖市天远时代广场571套商铺，建筑面积46101.89㎡，其中A区461套，建筑面积31140.14㎡；B区71套，建筑面积6476.14㎡；C区24套3593.07㎡，建筑面积405.08㎡；D区15套，建筑面积4892.54㎡。
其中A区1层3233㎡、2层10204.52㎡、3层10119.89㎡、4层7582.73㎡；B区2层1456.31㎡、3层2984.14㎡、4层2035.69㎡；C区2层1762.42㎡、3层1830.65㎡；D区3层656.16㎡、4层4236.38㎡。</t>
  </si>
  <si>
    <t>武汉天远智创科技有限公司</t>
  </si>
  <si>
    <t>武汉宏昱达房地产开发有限公司、黄波、朱媛莉、刘君、郑小雨</t>
  </si>
  <si>
    <t>武汉美安储运有限公司</t>
  </si>
  <si>
    <t>商业物流</t>
  </si>
  <si>
    <t>已诉</t>
  </si>
  <si>
    <t>武汉市东西湖区人民法院</t>
  </si>
  <si>
    <t>龙国云、李少平、夏建国、芦斌</t>
  </si>
  <si>
    <t>东西湖区走马岭街107国道东、新岭二路南1号楼房产651套。土地面积为23616.34㎡,房屋套数651套，建筑面积24,772.82㎡；东西湖区走马岭街107国道东、新岭二路南2号楼房产(1313套)。土地面积41378.7㎡,房屋套数1313套，建筑面积52271.96㎡</t>
  </si>
  <si>
    <t>77044.98㎡</t>
  </si>
  <si>
    <t>湖北宝立康实业股份有限公司</t>
  </si>
  <si>
    <t>农牧业</t>
  </si>
  <si>
    <t>孝南区人民法院</t>
  </si>
  <si>
    <t>谢文君、
谢继文、田红、
谢济祥</t>
  </si>
  <si>
    <t>随州</t>
  </si>
  <si>
    <t>广水市吴店镇塘畈村1幢厂房2层</t>
  </si>
  <si>
    <t>4040㎡</t>
  </si>
  <si>
    <t>徐然</t>
  </si>
  <si>
    <t>xuran@hubeiamc.com</t>
  </si>
  <si>
    <t>6775.5㎡</t>
  </si>
  <si>
    <t>云梦县正业电器有限公司</t>
  </si>
  <si>
    <t>云梦县人民法院</t>
  </si>
  <si>
    <t>王凯、孝感市宇飞房地产开发有限公司、
王建发、彭春兰、
湖北正业物流有限公司</t>
  </si>
  <si>
    <t>孝感市宇飞房地产开发有限公司</t>
  </si>
  <si>
    <t>云梦城关建设西路9号（正业名居3号楼）3幢4幢7幢房产</t>
  </si>
  <si>
    <t>13108.98㎡</t>
  </si>
  <si>
    <t>云梦城关建设西路9号（正业名居3号楼）3幢4幢7幢住宅土地</t>
  </si>
  <si>
    <t>4910㎡</t>
  </si>
  <si>
    <t>云梦县城关镇楚王城大道193号正业阳光10号楼4层401室的在建工程</t>
  </si>
  <si>
    <t>1800㎡</t>
  </si>
  <si>
    <t>住宅房产</t>
  </si>
  <si>
    <t>9032.8㎡</t>
  </si>
  <si>
    <t>云梦县城关镇楚王城大道193号正业阳光10号楼4层401室土地</t>
  </si>
  <si>
    <t>10832.8㎡</t>
  </si>
  <si>
    <t>云梦县城关镇楚王城大道193号正业阳光10号楼3层</t>
  </si>
  <si>
    <t>30332㎡</t>
  </si>
  <si>
    <t>湖北正业物流有限公司</t>
  </si>
  <si>
    <t>云梦县经济开发区城关镇梦泽大道西（正业物流中心1幢）</t>
  </si>
  <si>
    <t>17662.2㎡</t>
  </si>
  <si>
    <t>18950㎡</t>
  </si>
  <si>
    <t>武汉飘飘食品发展股份有限公司</t>
  </si>
  <si>
    <t>肉、禽、蛋、奶及水产品批发</t>
  </si>
  <si>
    <t>江岸区人民法院</t>
  </si>
  <si>
    <t>武汉飘飘食品集团有限公司、湖北省农业产业化信用担保股份有限公司、武汉市农业担保有限公司、卓培新、李曼岚</t>
  </si>
  <si>
    <t>湖北容大装饰工程有限责任公司</t>
  </si>
  <si>
    <t>住宅装饰和装修</t>
  </si>
  <si>
    <t>恩施市人民法院</t>
  </si>
  <si>
    <t>李军、何晶晶、覃爱华</t>
  </si>
  <si>
    <t>李军</t>
  </si>
  <si>
    <t>恩施</t>
  </si>
  <si>
    <t>恩施市小渡船办事处航空路60号</t>
  </si>
  <si>
    <t>2021.24㎡</t>
  </si>
  <si>
    <t>202.06㎡</t>
  </si>
  <si>
    <t>湖北巨天装饰工程有限公司</t>
  </si>
  <si>
    <t>黄石港区人民法院</t>
  </si>
  <si>
    <t>黄石市龙苑宾馆有限责任公司、刘东云、卫魁、彭成、汪晶</t>
  </si>
  <si>
    <t>黄石市龙阳汽车贸易有限公司</t>
  </si>
  <si>
    <t>黄石市市府路54号</t>
  </si>
  <si>
    <t>1337.8㎡</t>
  </si>
  <si>
    <t>湖北盈鑫矿业有限公司</t>
  </si>
  <si>
    <t>金属及金属矿批发</t>
  </si>
  <si>
    <t>黄石市下陆区人民法院</t>
  </si>
  <si>
    <t>罗锦廷、余建武</t>
  </si>
  <si>
    <t>余建武</t>
  </si>
  <si>
    <t>东岳路办事处大冶大道29-7号的办公房产</t>
  </si>
  <si>
    <t>573.3㎡</t>
  </si>
  <si>
    <t>湖北博雅饰品有限公司</t>
  </si>
  <si>
    <t>其他工艺美术及礼仪用品制造</t>
  </si>
  <si>
    <t>黄石市铁山区人民法院</t>
  </si>
  <si>
    <t>广州佩妮饰品有限公司、余志兴、余志咏、占泽环、詹晓红</t>
  </si>
  <si>
    <t>大冶市罗家桥街道办事处开元大道55号</t>
  </si>
  <si>
    <t>42.67㎡</t>
  </si>
  <si>
    <t>20730.9㎡</t>
  </si>
  <si>
    <t>大冶市西北工业园区开元大道10台电脑雕刻机及1台电脑模具机</t>
  </si>
  <si>
    <t>11台</t>
  </si>
  <si>
    <t>大冶市鑫铭矿业有限公司</t>
  </si>
  <si>
    <t>石油及制品批发</t>
  </si>
  <si>
    <t>湖北灵盛物资贸易有限公司、大冶市风顺矿业有限公司、黄石恒基房地产开发有限公司、曹中北及石花、陈显明、程正明、柯惠清、柯伶、梁利康、石教业、吴胜利及冯红宇、熊建军、柯莉及雷晓斌</t>
  </si>
  <si>
    <t>石教业</t>
  </si>
  <si>
    <t>大冶市城北开发区七里界路19号金贸大厦1栋2301</t>
  </si>
  <si>
    <t>479.54㎡</t>
  </si>
  <si>
    <t>湖北灵盛物资贸易有限公司</t>
  </si>
  <si>
    <t>大冶市风顺矿业有限公司、黄石恒基房地产开发有限公司、大冶市鑫铭矿业有限公司、曹中北及石花、陈显明、程正明、柯惠清、柯伶、梁利康、石教业、吴胜利及冯红宇、熊建军、柯昌德、柯六枝、万经佳、解再来</t>
  </si>
  <si>
    <t>柯昌德</t>
  </si>
  <si>
    <t>大冶市城北开发区七里界路19号金贸大厦1栋2302</t>
  </si>
  <si>
    <t>528.78㎡</t>
  </si>
  <si>
    <t>黄石恒基房地产开发有限公司</t>
  </si>
  <si>
    <t>大冶市还地桥镇富民路北侧1号楼、2号商住楼一层的在建工程抵押（门面）</t>
  </si>
  <si>
    <t>1288.91㎡</t>
  </si>
  <si>
    <t>万经佳</t>
  </si>
  <si>
    <t>奥迪A8</t>
  </si>
  <si>
    <t>车辆</t>
  </si>
  <si>
    <t>1台</t>
  </si>
  <si>
    <t>大冶市风顺矿业有限公司</t>
  </si>
  <si>
    <t>湖北灵盛物资贸易有限公司、黄石恒基房地产开发有限公司、大冶市鑫铭矿业有限公司、陈显明、曹中北、石花、程正明、柯惠清、解再来、石教业、吴胜利、冯红宇</t>
  </si>
  <si>
    <t>程正明</t>
  </si>
  <si>
    <t>城北开发区新冶大道怡景花苑3栋2单元502室房产</t>
  </si>
  <si>
    <t>132.74㎡</t>
  </si>
  <si>
    <t>本田奥德赛轿车</t>
  </si>
  <si>
    <t>湖北和润商贸有限公司</t>
  </si>
  <si>
    <t>建材批发</t>
  </si>
  <si>
    <t>马富霞、何建兴、何润涛</t>
  </si>
  <si>
    <t>马富霞、何建兴</t>
  </si>
  <si>
    <t>黄石港区湖滨大道138号102号商业门面</t>
  </si>
  <si>
    <t>708.15㎡</t>
  </si>
  <si>
    <t>黄石四圆工贸有限公司</t>
  </si>
  <si>
    <t>金属废料和碎屑加工处理</t>
  </si>
  <si>
    <t>西塞山区人民法院</t>
  </si>
  <si>
    <t>汪志辉、汪光辉及孟秋</t>
  </si>
  <si>
    <t>冯平微、孔翠芳</t>
  </si>
  <si>
    <t>黄石港区延安路58-114号1-2层</t>
  </si>
  <si>
    <t>906.21㎡</t>
  </si>
  <si>
    <t>大冶恒隆矿业有限公司</t>
  </si>
  <si>
    <t>大冶市人民法院</t>
  </si>
  <si>
    <t>陈瑞华、陈志刚、柯有安、张红梅</t>
  </si>
  <si>
    <t>柯有安、张红梅</t>
  </si>
  <si>
    <t>大冶市灵乡镇谈桥村</t>
  </si>
  <si>
    <t>675.99㎡</t>
  </si>
  <si>
    <t>684.24㎡</t>
  </si>
  <si>
    <t>张红梅</t>
  </si>
  <si>
    <t>城北开发区风华路2号香格里拉家园12栋1-7号</t>
  </si>
  <si>
    <t>209.55㎡</t>
  </si>
  <si>
    <t>城北开发区观山东路香格里拉家园D63幢</t>
  </si>
  <si>
    <t>278.11㎡</t>
  </si>
  <si>
    <t>枣阳丽都实业有限公司</t>
  </si>
  <si>
    <t>房地产业</t>
  </si>
  <si>
    <t>执行阶段</t>
  </si>
  <si>
    <t>湖北省枣阳市人民法院</t>
  </si>
  <si>
    <t>谢远忠、陈德会、
谢远江</t>
  </si>
  <si>
    <t>襄阳</t>
  </si>
  <si>
    <t>枣阳市前进路北侧（丽都国际）</t>
  </si>
  <si>
    <t>3530.2㎡</t>
  </si>
  <si>
    <t>860.57㎡</t>
  </si>
  <si>
    <t>随州市宏发塑料包装有限公司</t>
  </si>
  <si>
    <t>破产阶段</t>
  </si>
  <si>
    <t>随州市曾都区人民法院</t>
  </si>
  <si>
    <t>孙玉华、陈明剑、陈明礼</t>
  </si>
  <si>
    <t>曾都区府河镇骆家河居委会四组的房地产抵押</t>
  </si>
  <si>
    <t>商业房产、土地</t>
  </si>
  <si>
    <t>1708.75㎡</t>
  </si>
  <si>
    <t>湖北随州方正能源实业有限公司</t>
  </si>
  <si>
    <t>董仕全、施从朗、周承忠、佘春江</t>
  </si>
  <si>
    <t>成利威（随州）置业发展有限公司</t>
  </si>
  <si>
    <t>成利威（随州）置业发展有限公司名下位于北郊首义村一组D3幢1-6层职工宿舍，其中土地用途为住宅（职工宿舍）</t>
  </si>
  <si>
    <t>6430.23㎡</t>
  </si>
  <si>
    <t>随州市方正晟达利五金制品有限公司</t>
  </si>
  <si>
    <t>唐维楚、董仕刚、董仕全，湖北随州方正能源实业有限公司</t>
  </si>
  <si>
    <t>成利威（随州）置业发展有限公司名下位于北郊首义村一组，土地使用权抵押，土地用途为住宅（职工宿舍）</t>
  </si>
  <si>
    <t>12800㎡</t>
  </si>
  <si>
    <t>随州新欣农业有限公司</t>
  </si>
  <si>
    <t>随州市随县人民法院</t>
  </si>
  <si>
    <t>王培树、苏明芹</t>
  </si>
  <si>
    <t>苏明芹、王星、随州新欣农业有限公司</t>
  </si>
  <si>
    <t>苏明芹、王星所有位于东城区汉东路中段汉东星都，A-13幢1单元12层1201号住宅抵押
随州新欣农业有限公司名下13项机械设备（仅余两条生产线）位于位于随县新街镇刘家岗村、曾都区南郊办事处</t>
  </si>
  <si>
    <t>住宅/设备</t>
  </si>
  <si>
    <t>185.81㎡</t>
  </si>
  <si>
    <t>随州市晨鑫齿轮制造有限公司</t>
  </si>
  <si>
    <t>何克友、聂海霞夫妻</t>
  </si>
  <si>
    <t>随县均川镇幸福居委会的厂区内</t>
  </si>
  <si>
    <t>湖北省随州市中信印务有限责任公司</t>
  </si>
  <si>
    <t>郭保民、袁丽、谢纪亭</t>
  </si>
  <si>
    <t>随州文体包装工业园内</t>
  </si>
  <si>
    <t>湖北德堡利印务有限公司</t>
  </si>
  <si>
    <t>曾锐函、谢纪亭、杨加平</t>
  </si>
  <si>
    <t>湖北宏轩建设工程有限公司</t>
  </si>
  <si>
    <t>恩施州中级人民法院</t>
  </si>
  <si>
    <t>钱程、朱宸</t>
  </si>
  <si>
    <t>朱正明、刘祖英</t>
  </si>
  <si>
    <t>1、抵押物为朱正明、刘祖英名下夫妻共同拥有恩施土家族苗族自治州利川市都亭街道办事处教场村九组（珑澄·汇)小区1、2、3、4号楼1-5层商业房地产。</t>
  </si>
  <si>
    <t>湖北恒旭新材料科技股份有限公司</t>
  </si>
  <si>
    <t>执行中</t>
  </si>
  <si>
    <t>咸丰县人民法院</t>
  </si>
  <si>
    <t>咸丰县天元房地产置业有限公司、莫汉林、杜珍梅、莫文权</t>
  </si>
  <si>
    <t>湖北省瀑源化工有限责任公司</t>
  </si>
  <si>
    <t>1、湖北省恩施州咸丰县高乐山镇金烟路35号房屋（工业）11597.41㎡</t>
  </si>
  <si>
    <t>2、湖北省恩施州咸丰县高乐山镇金烟路35号土地使用权（工业）5519.20㎡（8.29亩）</t>
  </si>
  <si>
    <t>宣恩县宏伟牧业开发有限公司</t>
  </si>
  <si>
    <t>农牧</t>
  </si>
  <si>
    <t>宣恩县人民法院</t>
  </si>
  <si>
    <t>唐宏伟、唐宏图</t>
  </si>
  <si>
    <t>湖北宏图现代农业有限公司</t>
  </si>
  <si>
    <t>位于宣恩县晓关乡集镇，工业厂房1717.6平</t>
  </si>
  <si>
    <t>位于宣恩县晓关乡集镇，土地使用权（工业）20766.40平，31.18亩</t>
  </si>
  <si>
    <t>恩施炜丰富硒茶业股份有限公司</t>
  </si>
  <si>
    <t>建始县人民法院</t>
  </si>
  <si>
    <t>郭大宴、郭媛媛、郑良雨、习锐、龚瑞平、彭君伟</t>
  </si>
  <si>
    <t>建始县业州镇广润社区朝阳大道125号工业房产，建筑面积3895.79㎡</t>
  </si>
  <si>
    <t>建始县业州镇广润社区朝阳大道125号工业房产，土地面积4231.05㎡（6.35亩）【为厂区部分抵押】</t>
  </si>
  <si>
    <t>利川市远智装饰工程有限公司</t>
  </si>
  <si>
    <t>建筑工程</t>
  </si>
  <si>
    <t>利川市人民法院</t>
  </si>
  <si>
    <t>牟娑、赵宜文</t>
  </si>
  <si>
    <t>1、抵押物为以朱正明、刘祖英名下夫妻共同拥有利川市东城街道办事处岩洞寺村四组（珑澄水岸）5宗房地产。面积合计1139.28㎡</t>
  </si>
  <si>
    <t>宣恩县汇丰生物有机肥料有限公司</t>
  </si>
  <si>
    <t>零售业</t>
  </si>
  <si>
    <t>龙世坤、汪友平、龙明富</t>
  </si>
  <si>
    <t>宣恩县工业园区和平产业智造园，建筑面积为2728.99㎡的工业厂房产。</t>
  </si>
  <si>
    <t>宣恩县工业园区和平产业智造园，面积为3488.1㎡的工业用地约合5.23亩</t>
  </si>
  <si>
    <t>恩施济隆贸易有限责任公司</t>
  </si>
  <si>
    <t>文怀霄、卢宗义</t>
  </si>
  <si>
    <t>1、公司名下位于恩施市旗峰大道（旗峰坝村）3001㎡工业用地，最高额500万元</t>
  </si>
  <si>
    <t>商服用地</t>
  </si>
  <si>
    <t>唐宁蔚</t>
  </si>
  <si>
    <t>2、唐宁蔚名下位于恩施市小渡船路49号（恩施市政府住宅小区）149.49㎡，最高额36万元。</t>
  </si>
  <si>
    <t>武汉人和置业有限公司</t>
  </si>
  <si>
    <t>武汉人和集团有限公司、王
耿、王劲</t>
  </si>
  <si>
    <t>武汉博瑞德科技有限公司</t>
  </si>
  <si>
    <t>信息技术</t>
  </si>
  <si>
    <t>湖北省高级人民法院</t>
  </si>
  <si>
    <t>王娟、王仕林</t>
  </si>
  <si>
    <t>武汉仁同国际贸易有限公司</t>
  </si>
  <si>
    <t>刘小红、张斌</t>
  </si>
  <si>
    <t>十堰市茂杰工贸有限公司</t>
  </si>
  <si>
    <t>汽车零部件制造</t>
  </si>
  <si>
    <t>已终审判决</t>
  </si>
  <si>
    <t>十堰市茅箭区人民法院</t>
  </si>
  <si>
    <t>不动产抵押+保证</t>
  </si>
  <si>
    <t>十堰奋发亚飞汽车销售有限公司、王贤生、兰培华、阮玉、杨勇、张勇、吴兰</t>
  </si>
  <si>
    <t>十堰奋发亚飞汽车销售有限公司</t>
  </si>
  <si>
    <t>十堰</t>
  </si>
  <si>
    <t>十堰市茅箭区二堰街办擂鼓台社区的1-3层的房产及土地</t>
  </si>
  <si>
    <t>商业房产及用地</t>
  </si>
  <si>
    <t>商业房产1787.07㎡；商业用地206.82㎡</t>
  </si>
  <si>
    <t>吴冰</t>
  </si>
  <si>
    <t>wubing@hubeiamc.com</t>
  </si>
  <si>
    <t>湖北云梦白云现代仓储物流有限公司</t>
  </si>
  <si>
    <t>综合物流解决方案</t>
  </si>
  <si>
    <t>湖北省孝感市云梦县人民法院</t>
  </si>
  <si>
    <t>云梦县白云商贸有限公司、湖北云梦白云现代仓储物流有限公司、汪文清、吴大红</t>
  </si>
  <si>
    <t>云梦县楚王城大道北端工业仓储</t>
  </si>
  <si>
    <t>建筑面积24290.66㎡商业用地23028.1㎡</t>
  </si>
  <si>
    <t>云梦县白云商贸有限公司</t>
  </si>
  <si>
    <t>其他建筑材料批发</t>
  </si>
  <si>
    <t>首封</t>
  </si>
  <si>
    <t>云梦县城关镇黄香大道与大成路交汇处白云世纪城商用房（建筑5472.92平方米、土地1006.16平方米）</t>
  </si>
  <si>
    <t>建筑面积
5472.92㎡；分摊用地
1006.16㎡</t>
  </si>
  <si>
    <t>云梦县博美灯饰店</t>
  </si>
  <si>
    <t>云梦县城关镇楚王城大道与大成路交汇处1栋6层601号、7层701号商用房（建筑面积8577.22平方米，土地使用分摊面积1920.10平方米）</t>
  </si>
  <si>
    <t>建筑面积
8577.22㎡；分摊用地
1920.10㎡</t>
  </si>
  <si>
    <t>云梦县卓品厨卫经营部</t>
  </si>
  <si>
    <t>个体工商户</t>
  </si>
  <si>
    <t>云梦县城关镇楚王城大道与大成路交汇处1栋6层601号、7层701号商用房（建筑面积8577.22平方米，土地使用分摊面积1920.11平方米）</t>
  </si>
  <si>
    <t>云梦县神韵瓷砖经营部</t>
  </si>
  <si>
    <t>云梦县城关镇楚王城大道与大成路交汇处1栋6层601号、7层701号商用房（建筑面积8577.22平方米，土地使用分摊面积1920.12平方米）</t>
  </si>
  <si>
    <t>云梦县捷顺成隆铝门经营部</t>
  </si>
  <si>
    <t>云梦县城关镇楚王城大道与大成路交汇处1栋6层601号、7层701号商用房（建筑面积8577.22平方米，土地使用分摊面积1920.13平方米）</t>
  </si>
  <si>
    <t>云梦县良东欧派橱柜专营店</t>
  </si>
  <si>
    <t>云梦县城关镇楚王城大道与大成路交汇处1栋6层601号、7层701号商用房（建筑面积8577.22平方米，土地使用分摊面积1920.14平方米）</t>
  </si>
  <si>
    <t>云梦县金迪装饰材料经销店</t>
  </si>
  <si>
    <t>湖北富馨置业有限公司</t>
  </si>
  <si>
    <t>云梦县城关镇黄香大道与大成路交汇处白云世纪城B3号楼1层102室商用房（建筑2093.16平方米、土地531.01平方米）</t>
  </si>
  <si>
    <t>建筑面积
2093.16㎡；分摊用地
531.01㎡</t>
  </si>
  <si>
    <t>云梦县麒宇家具经营部</t>
  </si>
  <si>
    <t>云梦县城关镇黄香大道与大成路交汇处白云世纪城B3号楼1层102室商用房（建筑2093.16平方米、土地531.02平方米）</t>
  </si>
  <si>
    <t>云梦县亚材门窗经营部</t>
  </si>
  <si>
    <t>云梦县城关镇黄香大道与大成路交汇处白云世纪城B3号楼1层102室商用房（建筑2093.16平方米、土地531.03平方米）</t>
  </si>
  <si>
    <t>云梦县诚心建材经营部</t>
  </si>
  <si>
    <t>云梦县城关镇黄香大道与大成路交汇处白云世纪城B3号楼1层102室商用房（建筑2093.16平方米、土地531.04平方米）</t>
  </si>
  <si>
    <t>云梦县正涛圣象地板专卖店</t>
  </si>
  <si>
    <t>云梦县城关镇黄香大道与大成路交汇处白云世纪城B3号楼1层102室商用房（建筑2093.16平方米、土地531.05平方米）</t>
  </si>
  <si>
    <t>云梦县秦啸陶瓷经营部</t>
  </si>
  <si>
    <t>云梦县城关镇黄香大道与大成路交汇处白云世纪城B3号楼1层102室商用房（建筑2093.16平方米、土地531.06平方米）</t>
  </si>
  <si>
    <t>云梦县杰士建材有限公司</t>
  </si>
  <si>
    <t>云梦县城北黄香大道与大成路交汇处（白云世纪城C6栋15套室）商用房（建筑面积1121.89平方米，土地使用分摊面积323.82平方米）</t>
  </si>
  <si>
    <t>建筑面积
1121.89㎡；分摊用地
323.82㎡</t>
  </si>
  <si>
    <t>云梦县诚凯商贸有限公司</t>
  </si>
  <si>
    <t>其他家用电器批发</t>
  </si>
  <si>
    <t>云梦县城关镇大成路白云世纪城C3号楼2层201号、C4号楼2层201号商用房（建筑面积2217.38平方米，土地使用分摊面积485.91平方米）</t>
  </si>
  <si>
    <t>建筑面积
2217.38㎡；分摊用地
485.91㎡</t>
  </si>
  <si>
    <t>湖北宜贤物业服务有限公司</t>
  </si>
  <si>
    <t>物业管理</t>
  </si>
  <si>
    <t>云梦县城关镇大成路白云世纪城B3号楼3层301号、4层402号商铺（土地使用分摊面积414.32平方米，建筑面积3840.6平方米）</t>
  </si>
  <si>
    <t>建筑面积
3840.6㎡；分摊用地
414.32㎡</t>
  </si>
  <si>
    <t>湖北祥诚物资有限公司</t>
  </si>
  <si>
    <t>黄冈市中院</t>
  </si>
  <si>
    <t>张丽玲、陈育涛</t>
  </si>
  <si>
    <t>张丽玲</t>
  </si>
  <si>
    <t>黄冈</t>
  </si>
  <si>
    <t>红安县经济开发区新型产业园（湖北振鑫物流综合大市场）3号、4号、10号的部分商铺</t>
  </si>
  <si>
    <t>8427.12㎡</t>
  </si>
  <si>
    <t>湖北世纪兴泰建设工程有限公司</t>
  </si>
  <si>
    <t>二审</t>
  </si>
  <si>
    <t>武汉市和安建筑劳务公司、操喜平、余春启武汉市和安建筑劳务公司、余春启</t>
  </si>
  <si>
    <t>余春启</t>
  </si>
  <si>
    <t>新洲区阳逻街新阳大道38号</t>
  </si>
  <si>
    <t>1955.9㎡</t>
  </si>
  <si>
    <t>1726.75㎡</t>
  </si>
  <si>
    <t>荆州市大运通物流发展有限公司</t>
  </si>
  <si>
    <t>普通货物道路运输</t>
  </si>
  <si>
    <t>荆州沙市法院</t>
  </si>
  <si>
    <t>荆州市大运通出租车有限公司、荆州市大运通渣土工程运输有限公司、荆州市新家乡发展有限公司、樊理、樊孝宇</t>
  </si>
  <si>
    <t>荆州市新家乡发展有限公司</t>
  </si>
  <si>
    <t>荆州市荆州区207国道西侧的房屋（1516.82㎡）及土地，为债务人提供最高额不超过600万元的抵押担保</t>
  </si>
  <si>
    <t>1516.82㎡</t>
  </si>
  <si>
    <t>樊孝宇</t>
  </si>
  <si>
    <t>荆州市沙市区锣场镇长湖村六组的房屋（490.05㎡）及对应土地，为债务人提供最高额不超过100万元的抵押担保</t>
  </si>
  <si>
    <t>490.05㎡</t>
  </si>
  <si>
    <t>樊孝宇、樊理</t>
  </si>
  <si>
    <t>荆州市沙市区武德路1号新加坡城国际二期B66栋（291.44㎡）和太岳东路与德馨路交汇处（德馨园）5栋1单元1层2号（216.57㎡）的两套房屋和对应土地，为债务人提供最高额不超过300万元的抵押担保。</t>
  </si>
  <si>
    <t>508.01㎡</t>
  </si>
  <si>
    <t>武穴市开阳星造船有限责任公司</t>
  </si>
  <si>
    <t>金属船舶制造</t>
  </si>
  <si>
    <t>已终本</t>
  </si>
  <si>
    <t>武汉海事法院</t>
  </si>
  <si>
    <t>动产抵押+保证+质押</t>
  </si>
  <si>
    <t>舒振东、
武穴市海铭星（集团）企业投资有限责任公司</t>
  </si>
  <si>
    <t>美玲1号（钢制油船）船舶</t>
  </si>
  <si>
    <t>总长：96.96M；型宽：15M；型深:6.1M；总吨：2706T；净吨：923T</t>
  </si>
  <si>
    <t>美玲2号（钢制油船）船舶</t>
  </si>
  <si>
    <t>武穴市开阳星造船有限责任公司在2014.1.23-2017.1.23之内所发生的所有应收账款，担保债权金额不超过1500万元</t>
  </si>
  <si>
    <t>1500万元</t>
  </si>
  <si>
    <t>湖北西陵酒业有限公司</t>
  </si>
  <si>
    <t>白酒制造</t>
  </si>
  <si>
    <t>宜昌西陵法院</t>
  </si>
  <si>
    <t>武汉德生和科技发展有限公司、陈凌峰、苏中德</t>
  </si>
  <si>
    <t>枝江市董市镇平湖村工业园的2套车间</t>
  </si>
  <si>
    <t>17787.72㎡</t>
  </si>
  <si>
    <t>湖北大华矿业有限公司</t>
  </si>
  <si>
    <t>武汉中院</t>
  </si>
  <si>
    <t>李丙银、张帅、湖北潜龙矿业集团有限公司</t>
  </si>
  <si>
    <t>湖北潜龙矿业集团有限公司</t>
  </si>
  <si>
    <t>非金属矿物制品制造</t>
  </si>
  <si>
    <t>李丙银</t>
  </si>
  <si>
    <t>湖北帝旺实业投资有限公司</t>
  </si>
  <si>
    <t>当阳市长坂路50号</t>
  </si>
  <si>
    <t>8321.12㎡</t>
  </si>
  <si>
    <t>湖北永金精密机械设备股份有限公司</t>
  </si>
  <si>
    <t>机械制造</t>
  </si>
  <si>
    <t>红安法院</t>
  </si>
  <si>
    <t>占焕军、舒红良、金贤林、涂申凤、蔡述权、王锦花</t>
  </si>
  <si>
    <t>黄冈红安</t>
  </si>
  <si>
    <t>红安县永佳河镇刘祥村大金家塆</t>
  </si>
  <si>
    <t>13338.34㎡</t>
  </si>
  <si>
    <t>湖北永金精密机械设备股份有限公司数控机床</t>
  </si>
  <si>
    <t>机械设备</t>
  </si>
  <si>
    <t>钟祥市宝龙购物广场有限公司</t>
  </si>
  <si>
    <t>荆门中院</t>
  </si>
  <si>
    <t>卢国权、邢莉莉</t>
  </si>
  <si>
    <t>钟祥市胡集镇丽阳村</t>
  </si>
  <si>
    <t>5794.29㎡</t>
  </si>
  <si>
    <t>山河建设集团有限公司</t>
  </si>
  <si>
    <t>房屋建筑业</t>
  </si>
  <si>
    <t>武汉东西湖法院</t>
  </si>
  <si>
    <t>抵押+质押+保证</t>
  </si>
  <si>
    <t>武汉合佳庆商业管理有限公司、武汉合佳泰商业管理有限公司、武汉合瑞庆商业管理有限公司、武汉合展浩商业管理有限公司、武汉瑞光屹商业管理有限公司、武汉瑞景弘商业管理有限公司、武汉瑞凯浩商业管理有限公司、程理财、程理姣、陈慧林、钟红珍</t>
  </si>
  <si>
    <t>武汉合佳庆商业管理有限公司、武汉合佳泰商业管理有限公司、武汉合瑞庆商业管理有限公司、武汉合展浩商业管理有限公司、武汉瑞光屹商业管理有限公司、武汉瑞景弘商业管理有限公司、武汉瑞凯浩商业管理有限公司</t>
  </si>
  <si>
    <t>楚雄大道303号万科主场商业裙楼第3层</t>
  </si>
  <si>
    <t>10713.45㎡</t>
  </si>
  <si>
    <t>钟祥青龙湾国际大酒店管理有限公司</t>
  </si>
  <si>
    <t>组织管理服务</t>
  </si>
  <si>
    <t>荆门钟祥法院</t>
  </si>
  <si>
    <t>王行、王大林</t>
  </si>
  <si>
    <t>钟祥市郢中镇镜月湖大道7号商业用地（土地2916.6平方米，约合4.4亩；房屋8597.15平方米）已出租</t>
  </si>
  <si>
    <t>8597.15㎡</t>
  </si>
  <si>
    <t>武汉鼎泰商贸有限公司</t>
  </si>
  <si>
    <t>电气设备批发</t>
  </si>
  <si>
    <t>武昌法院</t>
  </si>
  <si>
    <t>陈炳润、熊娟</t>
  </si>
  <si>
    <t>湖北省随州国汽城开发有限公司</t>
  </si>
  <si>
    <t>位于湖北省随州国汽城开发有限公司名下位于湖北省随州市曾都经济开发区交通大道509号（国汽城）5套商铺，建筑面积4378.65平方米，土地面积1623.75平方米。</t>
  </si>
  <si>
    <t>4378.65㎡</t>
  </si>
  <si>
    <t>恩施自治州众信房地产有限责任公司</t>
  </si>
  <si>
    <t>恩施市法院</t>
  </si>
  <si>
    <t>恩施州德源物业管理有限责任公司、恩施国讯文化传媒有限公司、何义彬、林航、向方、何佳、赖夏、袁泉</t>
  </si>
  <si>
    <t>恩施市叶挺路16号，共64套的建筑面积为41027.33平方米，土地使用权面积为3006.51平方米</t>
  </si>
  <si>
    <t>41027.33㎡</t>
  </si>
  <si>
    <t>湖北华尔靓服装有限公司</t>
  </si>
  <si>
    <t>服饰制造</t>
  </si>
  <si>
    <t>湖北省京山市人民法院</t>
  </si>
  <si>
    <t>湖北华尔靓实业集团有限公司、湖北华尔靓科技有限公司</t>
  </si>
  <si>
    <t>湖北华尔靓实业集团有限公司</t>
  </si>
  <si>
    <t>抵押物为湖北华尔靓实业集团有限公司位于京山县新市镇轻机大道，面积29062.84㎡土地使用权。</t>
  </si>
  <si>
    <t>荆门市汇隆达汽车销售有限公司</t>
  </si>
  <si>
    <t>汽车及零配件批发</t>
  </si>
  <si>
    <t>已诉未执行</t>
  </si>
  <si>
    <t>湖北省荆门市东宝区人民法院</t>
  </si>
  <si>
    <t>李敦雄、王武</t>
  </si>
  <si>
    <t>位于荆门市东宝区牌楼镇新生村一组1幢商业房屋。</t>
  </si>
  <si>
    <t>位于荆门市东宝区牌楼镇新生村一组1幢商业房屋对应土地。</t>
  </si>
  <si>
    <t>十堰旺源工贸有限公司</t>
  </si>
  <si>
    <t>未诉</t>
  </si>
  <si>
    <t>十堰瑞钢工贸有限公司、十堰宏启工贸有限公司、十堰君卓工贸有限公司、十堰金利达科工贸有限公司、任保玉、郭春香、何秀勇、王琴玲、郭春梅、张伟国、朱琳、陈荣涛、刘桂香</t>
  </si>
  <si>
    <t>袁梦琦</t>
  </si>
  <si>
    <t>yuanmengqi@hubeiamc.com</t>
  </si>
  <si>
    <t>十堰瑞钢工贸有限公司</t>
  </si>
  <si>
    <t>十堰旺源工贸有限公司、十堰宏启工贸有限公司、十堰君卓工贸有限公司、十堰金利达科工贸有限公司、何秀勇、王琴玲、任保玉、郭春香、郭春梅、张伟国</t>
  </si>
  <si>
    <t>十堰宏启工贸有限公司</t>
  </si>
  <si>
    <t>十堰瑞钢工贸有限公司、十堰旺源工贸有限公司、十堰金利达科工贸有限公司、十堰君卓工贸有限公司、任保玉、郭春香、何秀勇、王琴玲、郭春梅、张伟国、朱琳、陈荣涛、郭春波、刘桂香</t>
  </si>
  <si>
    <t>十堰瑞实汽车销售服务有限公司</t>
  </si>
  <si>
    <t>十堰汇通融工贸有限公司、十堰泽驰工贸有限公司、十堰源瑞物资贸易有限公司、湖北环宇美环境工程有限公司、王昕、刘瑜、王雪斐、李燕、杨勇、阮玉、唐开顺、王琴、胡利容</t>
  </si>
  <si>
    <t>十堰源瑞物资贸易有限公司</t>
  </si>
  <si>
    <t>十堰泽驰工贸有限公司、十堰瑞实汽车销售服务有限公司、十堰汇通融工贸有限公司、湖北环宇美环境工程有限公司、杨勇、阮玉、王贤生、兰培华</t>
  </si>
  <si>
    <t>十堰汇通融工贸有限公司</t>
  </si>
  <si>
    <t>十堰源瑞物资贸易有限公司、十堰泽驰工贸有限公司、十堰瑞实汽车销售服务有限公司、湖北环宇美环境工程有限公司、王雪斐、李燕、王贤生、兰培华</t>
  </si>
  <si>
    <t>十堰泽驰工贸有限公司</t>
  </si>
  <si>
    <t>十堰源瑞物资贸易有限公司、十堰瑞实汽车销售服务有限公司、十堰汇通融工贸有限公司、湖北环宇美环境工程有限公司、唐开顺、王琴、王贤生、兰培华</t>
  </si>
  <si>
    <t>十堰奥亿工贸有限公司</t>
  </si>
  <si>
    <t>湖北大唐日盛置业投资有限公司、赵志国、刘瑞芬</t>
  </si>
  <si>
    <t>湖北大唐日盛置业投资有限公司</t>
  </si>
  <si>
    <t>十堰市茅箭区二堰街办武当路2号</t>
  </si>
  <si>
    <t>154.73㎡</t>
  </si>
  <si>
    <t>944.78㎡</t>
  </si>
  <si>
    <t>湖北大升科工贸发展有限公司</t>
  </si>
  <si>
    <t>汽车新车零售</t>
  </si>
  <si>
    <t>轮候查封</t>
  </si>
  <si>
    <t>湖北省十堰市中级人民法院</t>
  </si>
  <si>
    <t>湖北大升科工贸发展有限公司、十堰市联成经贸有限公司、徐六六</t>
  </si>
  <si>
    <t>十堰市联成经贸有限公司</t>
  </si>
  <si>
    <t>十堰市茅箭区五堰街办朝阳路社区公园路6号1栋-1-1的车库</t>
  </si>
  <si>
    <t>1131.1㎡</t>
  </si>
  <si>
    <t>徐六六</t>
  </si>
  <si>
    <t>十堰市茅箭区二堰街办擂鼓台社区金桂庭院2号楼商铺</t>
  </si>
  <si>
    <t>848.95㎡</t>
  </si>
  <si>
    <t>十堰市茅箭区五堰街办朝阳路社区公园路6号，1栋5-1的商铺</t>
  </si>
  <si>
    <t>2008.89㎡</t>
  </si>
  <si>
    <t>十堰兆盛工贸有限公司</t>
  </si>
  <si>
    <t>湖北省十堰市茅箭区人民法院</t>
  </si>
  <si>
    <t>十堰市春华房地产开发有限公司、赵开忠、郭春香</t>
  </si>
  <si>
    <t>十堰市春华房地产开发有限公司</t>
  </si>
  <si>
    <t>十堰市茅箭区二堰街办北京南路8号1幢2-1</t>
  </si>
  <si>
    <t>分摊土地</t>
  </si>
  <si>
    <t>3403.20㎡</t>
  </si>
  <si>
    <t>1781.71㎡</t>
  </si>
  <si>
    <t>湖北神鹰汽车有限责任公司</t>
  </si>
  <si>
    <t>改装汽车制造</t>
  </si>
  <si>
    <t>十堰市中级人民法院</t>
  </si>
  <si>
    <t>熊军、黄晨光、冯斌、胡长虹、王秀霞、李茹英、白胜利、肖梅</t>
  </si>
  <si>
    <t>十堰白浪经济开发区神鹰工业园白浪中路166号</t>
  </si>
  <si>
    <t>77608㎡
（116亩）</t>
  </si>
  <si>
    <t>24032.73㎡</t>
  </si>
  <si>
    <t>湖北翔升物流有限公司</t>
  </si>
  <si>
    <t>一审判决已出</t>
  </si>
  <si>
    <t>十堰茅箭区人民法院</t>
  </si>
  <si>
    <t>十堰市春华房地产开发有限公司、十堰建昊工贸有限公司</t>
  </si>
  <si>
    <t>十堰市茅箭区二堰街办北京南路8号2幢1-1</t>
  </si>
  <si>
    <t>1239.27㎡</t>
  </si>
  <si>
    <t>十堰旭展工贸有限公司</t>
  </si>
  <si>
    <t>湖北省十堰市张湾区人民法院</t>
  </si>
  <si>
    <t>十堰郧阳师专校产置业有限公司、郧西县鑫运置业有限公司郭春波、刘桂香、郭迎珠、郭磊</t>
  </si>
  <si>
    <t>十堰郧阳师专校产置业有限公司</t>
  </si>
  <si>
    <t>茅箭区二堰街办上海路66号1幢1-14、1-39、1-40、1-41、1-42号</t>
  </si>
  <si>
    <t>239.71㎡</t>
  </si>
  <si>
    <t>十堰皓月工贸有限公司</t>
  </si>
  <si>
    <t>十堰玉龙阁置业有限公司、郧西县鑫运置业有限公司、郧西鑫运实业有限公司、郭春波、刘桂香</t>
  </si>
  <si>
    <t>郧西县鑫运实业有限公司</t>
  </si>
  <si>
    <t>郧西县城关镇春桥居委会二组临街弧形建筑3-6楼</t>
  </si>
  <si>
    <t>1789.20㎡</t>
  </si>
  <si>
    <t>十堰市万融工贸有限公司</t>
  </si>
  <si>
    <t>刘德坤、莫树玲、周猛</t>
  </si>
  <si>
    <t>十堰东煌置业有限公司</t>
  </si>
  <si>
    <t>丹江口市右岸新城区水都大道西侧，A幢1-2401室、E区1幢101室、C幢111室，、E区2幢302室、F幢301室。</t>
  </si>
  <si>
    <t>商用房产</t>
  </si>
  <si>
    <t>3577.94㎡</t>
  </si>
  <si>
    <t>恩施州浩泰汽车销售有限责任公司</t>
  </si>
  <si>
    <t>湖北省恩施土家族苗族自治州恩施市人民法院</t>
  </si>
  <si>
    <t>王华、黄艳、王烁雅</t>
  </si>
  <si>
    <t>来凤渝龙投资开发有限公司</t>
  </si>
  <si>
    <t>投资与资产管理</t>
  </si>
  <si>
    <t>湖北省恩施土家族苗族自治州来凤县人民法院</t>
  </si>
  <si>
    <t>质押+保证</t>
  </si>
  <si>
    <t>来凤渝龙投资开发有限公司、湖北渝龙实业集团有限公司、吴瑜</t>
  </si>
  <si>
    <t>十堰市佳茂鑫工贸有限公司</t>
  </si>
  <si>
    <t>应收账款13327万元</t>
  </si>
  <si>
    <t>武汉旺斯达教育发展有限公司</t>
  </si>
  <si>
    <t>租赁和商务服务业</t>
  </si>
  <si>
    <t>二审已判决</t>
  </si>
  <si>
    <t>纽宾凯集团有限公司,曾桂林</t>
  </si>
  <si>
    <t>纽宾凯酒店集团（武汉）有限公司</t>
  </si>
  <si>
    <t>纽宾凯酒店集团（武汉）有限公司名下位于江汉区新华路阳光新天地4层的商业地产，总建筑面积2203.85㎡</t>
  </si>
  <si>
    <t>2203.85㎡</t>
  </si>
  <si>
    <t>李钰峰</t>
  </si>
  <si>
    <t>liyufeng@hubeiamc.com</t>
  </si>
  <si>
    <t>湖北纽宾凯投资有限公司</t>
  </si>
  <si>
    <t>湖北纽宾凯投资有限公司名下位于黄冈市黄州区黄州大道99号东湖华都3幢的商业房地产，总建筑面积7588.04㎡</t>
  </si>
  <si>
    <t>7588.04㎡</t>
  </si>
  <si>
    <t>武汉市康吉成纸箱厂</t>
  </si>
  <si>
    <t>硚口区法院</t>
  </si>
  <si>
    <t>蔡砚华,蔡竞成,武汉市康泰华包装制品有限公司</t>
  </si>
  <si>
    <t>蔡砚华</t>
  </si>
  <si>
    <t>抵押人蔡砚华房产位于新洲区邾城街文昌大道以东龙城华府第3栋2单元3层2室，建筑面积：131.41㎡。</t>
  </si>
  <si>
    <t>131.41㎡</t>
  </si>
  <si>
    <t>武汉市康泰华包装制品有限公司</t>
  </si>
  <si>
    <t>抵押人武汉市康泰华包装制品有限公司房产位于武汉市新洲区辛冲街东城社区北街106号，建筑面积12242㎡。</t>
  </si>
  <si>
    <t>12242㎡</t>
  </si>
  <si>
    <t>黄石市金虹大厦股份有限公司</t>
  </si>
  <si>
    <t>批发和零售业</t>
  </si>
  <si>
    <t>下陆区法院</t>
  </si>
  <si>
    <t>黄石市东方商业有限责任公司、许清明、张玉香</t>
  </si>
  <si>
    <t>黄石市东方商业有限责任公司</t>
  </si>
  <si>
    <t>黄石大道249-1号东方商厦一至三层的商业房</t>
  </si>
  <si>
    <t>6287.86㎡</t>
  </si>
  <si>
    <t>黄石大道249-1号东方商厦一至三层的商业房产土地</t>
  </si>
  <si>
    <t>2237.1㎡</t>
  </si>
  <si>
    <t>湖北福祥包装材料股份有限公司（中行）</t>
  </si>
  <si>
    <t>黄州区法院</t>
  </si>
  <si>
    <t>周友智、宋传芳、孟凡军、王丽</t>
  </si>
  <si>
    <t>湖北福祥包装材料股份有限公司</t>
  </si>
  <si>
    <t>黄冈市红安经济开发区新型产业园C号厂房</t>
  </si>
  <si>
    <t>9930.38㎡</t>
  </si>
  <si>
    <t>厂房对应的土地使用权</t>
  </si>
  <si>
    <t>23133.06㎡</t>
  </si>
  <si>
    <t>湖北富仕高新技术有限公司</t>
  </si>
  <si>
    <t>科学研究和技术服务业</t>
  </si>
  <si>
    <t>嘉鱼县法院</t>
  </si>
  <si>
    <t>方钢、骆燕</t>
  </si>
  <si>
    <t>湖北省嘉鱼县鱼岳镇沿湖大道厂房</t>
  </si>
  <si>
    <t>3208.26㎡</t>
  </si>
  <si>
    <t>湖北省嘉鱼县鱼岳镇沿湖大道土地</t>
  </si>
  <si>
    <t>20565.7㎡</t>
  </si>
  <si>
    <t>湖北坤瑞工贸有限公司</t>
  </si>
  <si>
    <t>湖南有色贸易有限公司</t>
  </si>
  <si>
    <t>李晓</t>
  </si>
  <si>
    <t>lixiao@hubeiamc.com</t>
  </si>
  <si>
    <t>湖北普提金商业置业股份有限公司</t>
  </si>
  <si>
    <t>武汉普提金地产置业有限公司、陈乐龙和易香玉（夫妻）</t>
  </si>
  <si>
    <t>武汉普提金地产置业有限公司</t>
  </si>
  <si>
    <t>洪山区水果湖街徐东路50号东湖春树里项目5栋-3层2房车库168个</t>
  </si>
  <si>
    <t>9216.06㎡</t>
  </si>
  <si>
    <t>111.15㎡</t>
  </si>
  <si>
    <t>武汉市蓝宇电子科技有限公司</t>
  </si>
  <si>
    <t>张鹏</t>
  </si>
  <si>
    <t>湖北兴荣陶瓷有限公司</t>
  </si>
  <si>
    <t>黄冈市中级人民法院</t>
  </si>
  <si>
    <t>李春保、杨庆生、冯源</t>
  </si>
  <si>
    <t>黄梅县杉木乡烟铺村梅山村工业房屋56478.25平</t>
  </si>
  <si>
    <t>56478.25㎡</t>
  </si>
  <si>
    <t>黄梅县杉木乡烟铺村梅山村工业用地85008㎡，即127.64亩</t>
  </si>
  <si>
    <t>85008㎡</t>
  </si>
  <si>
    <t>武穴市天虹电器实业有限公司</t>
  </si>
  <si>
    <t>武穴市人民法院</t>
  </si>
  <si>
    <t>华红梅、董加国</t>
  </si>
  <si>
    <t>董斌</t>
  </si>
  <si>
    <t>位于武穴市永宁大道南侧商业大楼（共五层）：
①1层102-1铺室，建筑面积173.6平米，土地分摊面积51.29平米；
②1层102-2铺室，建筑面积173.6平米，土地分摊面积51.29平米；
③1层102-3铺室，建筑面积136.1平米，土地分摊面积40.21平米；
④1层，建筑面积128.64平米，土地分摊面积38.01平米。</t>
  </si>
  <si>
    <t>611.94㎡</t>
  </si>
  <si>
    <t>湖北信柳工艺有限公司</t>
  </si>
  <si>
    <t>黄州区人民法院</t>
  </si>
  <si>
    <t>许立伟、周得香、许志扬、许仕贤和黄冈德信工贸有限公司</t>
  </si>
  <si>
    <t>黄冈德信工贸有限公司</t>
  </si>
  <si>
    <t>黄冈市黄州区路口镇工业园建筑面积共计8770.58㎡</t>
  </si>
  <si>
    <t>8770.58㎡</t>
  </si>
  <si>
    <t>黄冈市黄州区路口镇工业园土地使用权面积25068.6㎡</t>
  </si>
  <si>
    <t>25068.6㎡</t>
  </si>
  <si>
    <t>湖北金巢建设集团有限公司</t>
  </si>
  <si>
    <t>武穴中小担保公司、卢耀金、刘振宇</t>
  </si>
  <si>
    <t>卢锋</t>
  </si>
  <si>
    <t>武穴市龙潭新村住宅，面积518.28平</t>
  </si>
  <si>
    <t>518.28㎡</t>
  </si>
  <si>
    <t>卢耀金、刘贵容</t>
  </si>
  <si>
    <t>武穴市栖贤路师范综合楼A栋1层0102-0111铺，面积806.36平（商业）</t>
  </si>
  <si>
    <t>806.36㎡</t>
  </si>
  <si>
    <t>武穴市泰盛贸易有限责任公司</t>
  </si>
  <si>
    <t>伍爱云、陶欣</t>
  </si>
  <si>
    <t>湖北铺金实业投资有限公司</t>
  </si>
  <si>
    <t>武穴市北川路龙潭国际时尚商贸城6号楼A-402铺。</t>
  </si>
  <si>
    <t>1866.56㎡</t>
  </si>
  <si>
    <t>武穴市龙潭商贸城商业管理有限公司</t>
  </si>
  <si>
    <t>金融业</t>
  </si>
  <si>
    <t>张秦、宋韵、黄汉枚</t>
  </si>
  <si>
    <t>武穴市龙潭房地产开发有限公司</t>
  </si>
  <si>
    <t>抵押物位于武穴市广济大道龙潭国际时尚商贸城5号楼A栋501铺、401-417铺、301-317铺房地产，总楼层共5层，所在第3-5层。</t>
  </si>
  <si>
    <t>1990.98㎡</t>
  </si>
  <si>
    <t>湖北福祥包装材料股份有限公司（农行）</t>
  </si>
  <si>
    <t>红安县人民法院</t>
  </si>
  <si>
    <t>湖北福祥包装材料股份有限公司、周友智、王丽</t>
  </si>
  <si>
    <t>红安县经济开发区新型产业园厂房</t>
  </si>
  <si>
    <t>10846.7㎡</t>
  </si>
  <si>
    <t>红安县经济开发区新型产业园工业用地</t>
  </si>
  <si>
    <t>43877㎡</t>
  </si>
  <si>
    <t>蕲春县东申纺织有限公司</t>
  </si>
  <si>
    <t>蕲春县人民法院</t>
  </si>
  <si>
    <t>石汉东</t>
  </si>
  <si>
    <t>蕲春县蕲州镇（红石头小学院内）二里湖大道三号路的工业厂房14518.58㎡</t>
  </si>
  <si>
    <t>14518.58㎡</t>
  </si>
  <si>
    <t>蕲春县蕲州镇（红石头小学院内）二里湖大道三号路的工业土地面积19209.8㎡，即28.84亩</t>
  </si>
  <si>
    <t>19209.8㎡</t>
  </si>
  <si>
    <t>武穴市泰盛贸易有限责任公司、武穴市龙潭实业股份有限公司</t>
  </si>
  <si>
    <t>武穴市北川路龙潭国际时尚商贸城6号楼A区3层A-301铺室，房产面积1892.55㎡，土地分摊使用面积558.71㎡</t>
  </si>
  <si>
    <t>1892.55㎡</t>
  </si>
  <si>
    <t>武穴市博美贸易有限公司</t>
  </si>
  <si>
    <t>刘刚、陶细娥</t>
  </si>
  <si>
    <t>武穴市北川路龙潭国际时尚商贸城6号楼B区701室。房产面积1193.23㎡，土地分摊使用面积41.47㎡</t>
  </si>
  <si>
    <t>1193.23㎡</t>
  </si>
  <si>
    <t>湖北格丽美家居有限公司</t>
  </si>
  <si>
    <t>刘益国</t>
  </si>
  <si>
    <t>红安县经济开发区新型产业园工业配套用房3233.88㎡和工业用地1865.84㎡（约2.8亩）。</t>
  </si>
  <si>
    <t>3233.88㎡</t>
  </si>
  <si>
    <t>1865.84㎡</t>
  </si>
  <si>
    <t>湖北宏志五金制造有限公司</t>
  </si>
  <si>
    <t>竹山县人民法院</t>
  </si>
  <si>
    <t>竹山县飞达电器有限责任公司、实际控制人余志权、王福春、王福德、赵秀云、余成风</t>
  </si>
  <si>
    <t>十堰市竹山县宝丰镇韩溪河的工业厂房</t>
  </si>
  <si>
    <t>14021.67㎡</t>
  </si>
  <si>
    <t>邓剑</t>
  </si>
  <si>
    <t>dengjian@hubeiamc.com</t>
  </si>
  <si>
    <t>十堰市竹山县宝丰镇韩溪河的工业土地</t>
  </si>
  <si>
    <t>28618.20㎡</t>
  </si>
  <si>
    <t>湖北未农农作物研究有限公司</t>
  </si>
  <si>
    <t>襄阳高新技术产业开发区法院</t>
  </si>
  <si>
    <t>杨祖全、席运梅，刘世新、王兴荣、罗道金、刘世会、罗超、李静</t>
  </si>
  <si>
    <t>杨祖全</t>
  </si>
  <si>
    <t>十堰市房县城关镇房陵大道202号1幢1-2层的商业用房</t>
  </si>
  <si>
    <t>3527.79㎡</t>
  </si>
  <si>
    <t>湖北乐门实业有限公司</t>
  </si>
  <si>
    <t>丹江口法院</t>
  </si>
  <si>
    <t>傅继旺、傅苏珍、何星灯、贾鱼花</t>
  </si>
  <si>
    <t>十堰市丹江口市右岸新城武当大道1号商业房产（在建工程）</t>
  </si>
  <si>
    <t>5997.46㎡</t>
  </si>
  <si>
    <t>襄阳鑫方圆实业有限公司</t>
  </si>
  <si>
    <t>襄阳市中院</t>
  </si>
  <si>
    <t>张生平、陈建敏、陈先锋、王文杰、钟秀杰</t>
  </si>
  <si>
    <t>襄阳市樊城区施营村（韩家台巷）工业厂房</t>
  </si>
  <si>
    <t>22765.23㎡</t>
  </si>
  <si>
    <t>襄阳市樊城区施营村（韩家台巷）的工业土地</t>
  </si>
  <si>
    <t>19497.8㎡</t>
  </si>
  <si>
    <t>襄阳双益达物流有限公司</t>
  </si>
  <si>
    <t>襄阳樊城区法院</t>
  </si>
  <si>
    <t>襄阳天利华机电设备有限公司、何大红、李东舰、何大华、黄光明</t>
  </si>
  <si>
    <t>襄阳天利华机电设备有限公司</t>
  </si>
  <si>
    <t>襄阳市高新区汽车产业开发区富康路的住宅</t>
  </si>
  <si>
    <t>住宅、商业房产</t>
  </si>
  <si>
    <t>2284.81㎡</t>
  </si>
  <si>
    <t>襄阳市高新区汽车产业开发区富康路的非住宅</t>
  </si>
  <si>
    <t>2400㎡</t>
  </si>
  <si>
    <t>宜城市一阳商贸管理有限公司</t>
  </si>
  <si>
    <t>尹琳、寇鸽、孟春光、陈建华、胡伟松、邹丹、胡文龙、陈学强、陈茜、胡伟峰</t>
  </si>
  <si>
    <t>湖北和兴农资集团有限公司</t>
  </si>
  <si>
    <t>襄阳市襄城区二零七国道余家湖路段（德福苑旁）的3宗工业土地</t>
  </si>
  <si>
    <t>51320.00㎡</t>
  </si>
  <si>
    <t>襄阳虹景实业有限公司</t>
  </si>
  <si>
    <t>住宿和餐饮业</t>
  </si>
  <si>
    <t>姜珊、王河平、张华荣、王玉芳、张静、方志军</t>
  </si>
  <si>
    <t>襄阳市樊城区解放路特52号拉美步行街第2幢第4层4001-4226号的商业房产</t>
  </si>
  <si>
    <t>4,115.48㎡</t>
  </si>
  <si>
    <t>湖北航奥伺服科技有限公司</t>
  </si>
  <si>
    <t>李国兰</t>
  </si>
  <si>
    <t>宜城市兴华工贸有限公司</t>
  </si>
  <si>
    <t>李书川、湖北融汇投资担保集团有限公司</t>
  </si>
  <si>
    <t>十堰方路汽车贸易有限公司</t>
  </si>
  <si>
    <t>茅箭区法院</t>
  </si>
  <si>
    <t>方青、方登舟、方俊、湖北嘉鸿融资担保有限公司</t>
  </si>
  <si>
    <t>白益菊名下位于十堰市红卫街办王湾路41号2幢1-1-1号的住宅</t>
  </si>
  <si>
    <t>89.7㎡</t>
  </si>
  <si>
    <t>龚静敏名下位于车城街办车城路70号2幢2-6-1号的住宅</t>
  </si>
  <si>
    <t>78.5㎡</t>
  </si>
  <si>
    <t>方应斌名下位于车城街办车路48号1幢1-3-3号的住宅</t>
  </si>
  <si>
    <t>108.9㎡</t>
  </si>
  <si>
    <t>白益菊名下位于二堰街办房陵8号14幢1-5-1号的住宅</t>
  </si>
  <si>
    <t>89.24㎡</t>
  </si>
  <si>
    <t>王芸、张忠名下位于二堰街办人民南路71号24幢1-1-2号的住宅</t>
  </si>
  <si>
    <t>72.34㎡</t>
  </si>
  <si>
    <t>白益菊名下位于街道口南村110号鹏程蕙园2幢12层C室的住宅</t>
  </si>
  <si>
    <t>87㎡</t>
  </si>
  <si>
    <t>白益菊名下位于街道口南村110号鹏程蕙园2幢12层D室的住宅</t>
  </si>
  <si>
    <t>49.01㎡</t>
  </si>
  <si>
    <t>武汉中原实业集团发展有限公司</t>
  </si>
  <si>
    <t>其他商业服务</t>
  </si>
  <si>
    <t>轮候查封，已获得处置权，司法评估中</t>
  </si>
  <si>
    <t>武汉市江岸区人民法院</t>
  </si>
  <si>
    <t>1、中原实业名下位于汉口解放大道1328号中原大厦，12层A,B,G,H室办公楼</t>
  </si>
  <si>
    <t>商业</t>
  </si>
  <si>
    <t>面积417.04㎡；14层A—H室办公用途，面积834.08㎡；15层办公用途，面积834.05㎡；18层办公用途，面积834.05㎡；建筑面积合计2919.22㎡</t>
  </si>
  <si>
    <t>何帅</t>
  </si>
  <si>
    <t>heshuai@hubeiamc.com</t>
  </si>
  <si>
    <t>2、中原实业名下位于江岸区惠济二路6号1栋1层，商业房产</t>
  </si>
  <si>
    <t>建筑面积1251.47㎡</t>
  </si>
  <si>
    <t>武汉市中级人民法院（李全胜：027-65686509）</t>
  </si>
  <si>
    <t>甘旻（7950万元）</t>
  </si>
  <si>
    <t>1、中原实业名下位于汉口解放大道1328号中原大厦，16层E、F、G、H室办公用途</t>
  </si>
  <si>
    <t>，面积417.04㎡；21层G、H室，住宅用途，面积208.52㎡；27层部分房产，办公用途，面积262.5㎡；总建筑面积合计888.06㎡，对应土地用途为城镇混合住宅，分摊土地面积59.7㎡</t>
  </si>
  <si>
    <t>2、中原实业名下位于江岸区惠济二路6号1栋2-10层，商业房产</t>
  </si>
  <si>
    <t>建筑面积为10108.93㎡</t>
  </si>
  <si>
    <t>武汉市江泰恒通商贸有限公司</t>
  </si>
  <si>
    <t>专营零售</t>
  </si>
  <si>
    <t>武汉市中级人民法院（一审法官褚敬，18971106145）；移送至湖北省高级人民法院</t>
  </si>
  <si>
    <t>武汉中原实业集团发展有限公司、田岩、吴红、祝志勇</t>
  </si>
  <si>
    <t>1、中原实业名下位于中原大厦办公用房产，第二顺位抵押。</t>
  </si>
  <si>
    <t>建筑面积2919.22㎡</t>
  </si>
  <si>
    <t>2、中原实业名下位于岸区惠济二路6号弘济骨科医院办公用房产，第二顺位抵押。</t>
  </si>
  <si>
    <t>建筑面积1251.48㎡</t>
  </si>
  <si>
    <t>3、武汉市铁欣商贸有限责任公司名下位于武昌区武珞路628号B座，亚贸广场，12层2、3、4号，办公用房产</t>
  </si>
  <si>
    <t>总面积合计442.74㎡。</t>
  </si>
  <si>
    <t>湖北花样年置业有限公司</t>
  </si>
  <si>
    <t>部分首封</t>
  </si>
  <si>
    <t>襄阳市中级人民法院</t>
  </si>
  <si>
    <t>刘新泉及配偶梁晋晶（加拿大籍）</t>
  </si>
  <si>
    <t>湖北花样年置业有限公司名下位于襄阳市襄州区航空路“温哥华1792”项目的城镇住宅用地</t>
  </si>
  <si>
    <t>面积55665.4㎡，在建工程面积21910.18㎡</t>
  </si>
  <si>
    <t>湖北乾丰商贸有限公司</t>
  </si>
  <si>
    <t>纺织服装贸易代理</t>
  </si>
  <si>
    <t>襄阳市樊城区人民法院；韩法官</t>
  </si>
  <si>
    <t>薛军郭玉蓉夫妇，闫小兵、贺成群夫妇，郭晓峰、郑玉菊夫妇</t>
  </si>
  <si>
    <t>郭晓峰</t>
  </si>
  <si>
    <t>郭晓峰名下位于襄阳樊城区前进路创富鑫城1幢3层共计17个商铺房产</t>
  </si>
  <si>
    <t>面积合计1048.31㎡以及分摊土地面积146.36㎡</t>
  </si>
  <si>
    <t>襄阳市飞驰机电有限责任公司</t>
  </si>
  <si>
    <t>汽车零部件与轮胎</t>
  </si>
  <si>
    <t>薛军郭玉蓉夫妇，张锋，徐桂桂、郭媛媛夫妇</t>
  </si>
  <si>
    <t>赵家平</t>
  </si>
  <si>
    <t>赵家平名下位于襄阳樊城区前进路创富鑫城1幢4层商铺房产</t>
  </si>
  <si>
    <t>面积1527.41㎡以及分摊土地面积213.37㎡</t>
  </si>
  <si>
    <t>大冶市灵乡镇垴窖铁矿</t>
  </si>
  <si>
    <t>黑色金属</t>
  </si>
  <si>
    <t>鄂州市鄂城区人民法院</t>
  </si>
  <si>
    <t>卫杨静、卫松、胡其良、胡海洲、贺建梅、卫翠莲</t>
  </si>
  <si>
    <t>鄂州市新大地物资有限责任公司</t>
  </si>
  <si>
    <t>鄂州市新大地物资有限责任公司名下位于鄂州市滨湖南路北侧丹桂路黄金水岸21-25号楼裙楼30-44间</t>
  </si>
  <si>
    <t>面积1572㎡。一层827㎡，二层745㎡，总面积为1572.09㎡，分摊商业性质土地238.47㎡</t>
  </si>
  <si>
    <t>洪湖市盛玉源棉业有限公司</t>
  </si>
  <si>
    <t>农牧渔产品贸易代理</t>
  </si>
  <si>
    <t>湖北省洪湖市人民法院</t>
  </si>
  <si>
    <t>刘炎林、艾培国、刘兵华、杜先勇</t>
  </si>
  <si>
    <t>1、抵押物分别位于洪湖市大同湖农场同荆路、同新路工业房产、土地</t>
  </si>
  <si>
    <t>工业</t>
  </si>
  <si>
    <t>产建筑面积5852.63平米（均位于同荆路）、土地使用权面积45184.61平米（位于洪湖市大同湖同荆路两宗，面积分别为12265.59平方米和1669平方米；位于同新路两宗，面积分别为2385.39平方米和28864.63平方米。）</t>
  </si>
  <si>
    <t>2、机器设备</t>
  </si>
  <si>
    <t>139套</t>
  </si>
  <si>
    <t>十堰业辉物资贸易有限公司</t>
  </si>
  <si>
    <t>汽车经销商</t>
  </si>
  <si>
    <t>十堰宏顺物流经营有限公司、十堰市贸都置业有限公司、方涛、朱敏</t>
  </si>
  <si>
    <t>十堰市贸都置业有限公司</t>
  </si>
  <si>
    <t>抵押物位于十堰市车城南路50号商业房地产</t>
  </si>
  <si>
    <t>面积1564.01平方米房产，占用土地面积309.15平方米</t>
  </si>
  <si>
    <t>京山县京正粮油有限公司</t>
  </si>
  <si>
    <t>京山市人民法院</t>
  </si>
  <si>
    <t>郑万新、吕双秀</t>
  </si>
  <si>
    <t>位于京山市宋河镇高柳村的6栋工业房产及其分摊土地使用权。</t>
  </si>
  <si>
    <t>6053.53㎡</t>
  </si>
  <si>
    <t>魏一冕</t>
  </si>
  <si>
    <t>weiyimian@hubeiamc.com</t>
  </si>
  <si>
    <t>17130.87㎡</t>
  </si>
  <si>
    <t>荆门市贵兵农业开发有限公司</t>
  </si>
  <si>
    <t>农、林、牧、渔业</t>
  </si>
  <si>
    <t>张贵兵、杨芳</t>
  </si>
  <si>
    <t>位于荆门市东宝区石桥驿镇的林地使用权，其中：九里岗村二组143亩，花园村一、二组638亩，伍桐村五组1300亩，抵押面积合计2081亩。</t>
  </si>
  <si>
    <t>林权</t>
  </si>
  <si>
    <t>2081亩</t>
  </si>
  <si>
    <t>湖北晶盛惠粮油股份有限公司</t>
  </si>
  <si>
    <t>当阳市人民法院</t>
  </si>
  <si>
    <t>王道金、孙兆菊、王洪运</t>
  </si>
  <si>
    <t>位于当阳市半月镇中山路的工业房地产，土地面积17020.3㎡（约合25.53亩），房产8间、建筑面积6711.28㎡，其中建筑物灭失或损毁面积1256.81㎡，现实际抵押面积剩余5453.91㎡。</t>
  </si>
  <si>
    <t>5453.91㎡</t>
  </si>
  <si>
    <t>17020.3㎡</t>
  </si>
  <si>
    <t>京山永胜佳园建材有限公司</t>
  </si>
  <si>
    <t>李明、刘芳、张顺心</t>
  </si>
  <si>
    <t>位于京山市宋河镇柳家岭村的工业用地、工业厂房及部分机器设备。</t>
  </si>
  <si>
    <t>5836.80㎡</t>
  </si>
  <si>
    <t>21691.72㎡</t>
  </si>
  <si>
    <t>湖北中研磨具科技股份有限公司</t>
  </si>
  <si>
    <t>通城县人民法院</t>
  </si>
  <si>
    <t>吴刚、魏素芳</t>
  </si>
  <si>
    <t>位于咸宁市通城县玉立大道92号，权利类型为国有建设用地使用权和房屋所有权，权利性质为出让和自建房，用途为工业用地。</t>
  </si>
  <si>
    <t>14024.65㎡</t>
  </si>
  <si>
    <t>25803㎡</t>
  </si>
  <si>
    <t>湖北林宝香榧产业开发股份有限公司</t>
  </si>
  <si>
    <t>通山县人民法院</t>
  </si>
  <si>
    <t>刘兆伟、沈国振、赵剑平</t>
  </si>
  <si>
    <t>位于通山县通羊镇南门社区罗汉湾小区（凤凰山庄）的住宅，四栋建筑面积共1872.16㎡。</t>
  </si>
  <si>
    <t>1872.16㎡</t>
  </si>
  <si>
    <t>湖北兴元投资开发有限公司</t>
  </si>
  <si>
    <t>位于通山县北门岭凤凰山庄的住宅，建筑面积共2649.62㎡。</t>
  </si>
  <si>
    <t>2649.62㎡</t>
  </si>
  <si>
    <t>湖北盛利食品有限公司</t>
  </si>
  <si>
    <t>仙桃市人民法院</t>
  </si>
  <si>
    <t>武江华、邓雪</t>
  </si>
  <si>
    <t>仙桃</t>
  </si>
  <si>
    <t>位于仙桃市沔城回族镇学田路1号的工业房产3栋及工业用地。</t>
  </si>
  <si>
    <t>7476.61㎡</t>
  </si>
  <si>
    <t>18198.67㎡</t>
  </si>
  <si>
    <t>湖北方圆绿色再生资源科技有限公司</t>
  </si>
  <si>
    <t>废弃资源综合利用业</t>
  </si>
  <si>
    <t>湖北省宣恩县人民法院</t>
  </si>
  <si>
    <t>湖北绿城再生资源有限公司和宣恩县兴泰废旧物质收购中心、唐汉清、吴天梅</t>
  </si>
  <si>
    <t>唐汉清、吴天梅</t>
  </si>
  <si>
    <t>宣恩县珠山镇凌云路16号1幢1楼101、102两套私人住房。</t>
  </si>
  <si>
    <t>分别为116.53㎡、92.15㎡，共计208.68㎡</t>
  </si>
  <si>
    <t>宣恩县工业园区椒园生态产业园的六层综合大楼（工业仓储用房）和3幢工业厂房。</t>
  </si>
  <si>
    <t>大楼5,414.72㎡，厂房2839.10㎡、1724.8㎡、679.15㎡，共计面积10657.77㎡</t>
  </si>
  <si>
    <t>宣恩县工业园区椒园生态产业园3宗工业用地。</t>
  </si>
  <si>
    <t>7554.4㎡、11798.6㎡、2664.3㎡，共计面积22017.30㎡</t>
  </si>
  <si>
    <t>湖北建塬石材有限责任公司</t>
  </si>
  <si>
    <t>湖北省咸丰县人民法院</t>
  </si>
  <si>
    <t>何勇、莫文强、王慧、曾丽娟</t>
  </si>
  <si>
    <t>位于咸丰县工业园区的工业产房和土地、综合办公大楼、工业用地。</t>
  </si>
  <si>
    <t>4029.59㎡</t>
  </si>
  <si>
    <t>7519.2㎡</t>
  </si>
  <si>
    <t>建始万邦工贸有限公司</t>
  </si>
  <si>
    <t>湖北省建始县人民法院</t>
  </si>
  <si>
    <t>谭千波、余靖、姚伟、陈娜、程磊、陆茗雨</t>
  </si>
  <si>
    <t>谭千波、余靖</t>
  </si>
  <si>
    <t>位于建始县业州镇业州大道28号商业用房。</t>
  </si>
  <si>
    <t>352.35㎡</t>
  </si>
  <si>
    <t>咸丰县佳德木业有限公司</t>
  </si>
  <si>
    <t>郑天祥、郑秀榕</t>
  </si>
  <si>
    <t>位于咸丰县高乐山镇工业园区的工业用地、工业用房。</t>
  </si>
  <si>
    <t>1500㎡</t>
  </si>
  <si>
    <t>9589.90㎡</t>
  </si>
  <si>
    <t>交通运输、仓储和邮政业</t>
  </si>
  <si>
    <t>云梦县德邦实业有限责任公司、湖北富狮材料科技股份有限公司、湖北富思特材料科技集团有限公司</t>
  </si>
  <si>
    <t>1.5个工业厂房位于云梦县城关镇南环路与新云应公路交汇处、面积6663.02平方米、目前自用；
2.1个住宅用地位于城关镇南环路、面积38359㎡、目前自用；
3.1个商业用地位于云梦县城关镇梦泽大道、面积8510.23㎡、目前闲置</t>
  </si>
  <si>
    <t>6663.02㎡</t>
  </si>
  <si>
    <t>住宅用地</t>
  </si>
  <si>
    <t>38359㎡</t>
  </si>
  <si>
    <t>8510.23㎡</t>
  </si>
  <si>
    <t>湖北山乡食品有限公司</t>
  </si>
  <si>
    <t>湖北省孝感市孝南区人民法院</t>
  </si>
  <si>
    <t>林成国、张春娥、湖北山乡食品有限公司</t>
  </si>
  <si>
    <t>1.14个工业厂房位于汉川市华严农场中心大道1幢、面积11915.59㎡；
2.3个工业厂房位于汉川市华严农场中心大道49、面积2576.97㎡；
3.3个工业用地位于汉川市华严农场中心大道、面积22994.8㎡、目前均自用</t>
  </si>
  <si>
    <t>11915.59㎡</t>
  </si>
  <si>
    <t>2576.97㎡</t>
  </si>
  <si>
    <t>22994.8㎡</t>
  </si>
  <si>
    <t>无锡市淳泰汽车销售服务有限公司</t>
  </si>
  <si>
    <t>吴波</t>
  </si>
  <si>
    <t>无锡</t>
  </si>
  <si>
    <t>安徽省淳泰东标汽车销售服务有限公司</t>
  </si>
  <si>
    <t>吴波、梁峰、岳仕彬</t>
  </si>
  <si>
    <t>枝江市大成工贸有限公司</t>
  </si>
  <si>
    <t>向文国、宜昌平湖融资担保有限公司、枝江市大成工贸有限公司</t>
  </si>
  <si>
    <t>湖北孝武电器集团有限公司</t>
  </si>
  <si>
    <t>湖北省孝感市中级人民法院</t>
  </si>
  <si>
    <t>秦煜、何滨、湖北孝武电器集团有限公司</t>
  </si>
  <si>
    <t>5个商业房产及项下商业用地，其中商业房产位于孝感市文化路2号1幢、面积3911.48㎡、目前1楼第三人占用、其余空置，商业用地位于孝感市文化路2号1幢、面积769.84㎡、目前空置。</t>
  </si>
  <si>
    <t>建筑面积769.84㎡,分摊土地面积3911.48㎡</t>
  </si>
  <si>
    <t>湖北武汉芯秀丽纤体美容有限公司</t>
  </si>
  <si>
    <t>武汉市亢龙太子酒轩有限责任公司、宋红玉、武汉市蔡甸区曹氏山庄</t>
  </si>
  <si>
    <t>武汉市蔡甸区曹氏山庄</t>
  </si>
  <si>
    <t>旅游用地位于武汉市蔡甸区大集街张家渡村41地块、土地面积23005㎡、目前闲置，工业房产（由于权证未明确类型，故设为工业房产）用于门房、宿舍、办公等， 面积784.41㎡、目前闲置。</t>
  </si>
  <si>
    <t>旅游度假地</t>
  </si>
  <si>
    <t>土地面积23005㎡，建筑面积784.41㎡</t>
  </si>
  <si>
    <t>十堰佳鑫旺工贸有限公司</t>
  </si>
  <si>
    <t>执行中止</t>
  </si>
  <si>
    <t>湖北圣硕工贸有限公司、陈俊玲、郑伟、    十堰市车来车往汽车零部件制造有限公司、夏荣华、柯尊秀</t>
  </si>
  <si>
    <t>夏荣华</t>
  </si>
  <si>
    <t>位于十堰市白浪区白浪街办广州路25号的2处商业用房，建筑面积242.61㎡，土地面积80.16㎡；建筑面积218.42㎡，土地面积72.17㎡</t>
  </si>
  <si>
    <t>商业用房</t>
  </si>
  <si>
    <t>建筑面积242.61㎡，土地面积80.16㎡；建筑面积218.42㎡，土地面积72.17㎡</t>
  </si>
  <si>
    <t>柯尊秀、夏荣华</t>
  </si>
  <si>
    <t>位于十堰市白浪区祥安小区13号楼1-1-1号的商品房，建筑面积137.38㎡，土地面积24.76㎡；
位于十堰市白浪区祥安小区13号楼1-6-1号的商品房，建筑面积148.51㎡，土地面积26.77㎡</t>
  </si>
  <si>
    <t>建筑面积137.38㎡，土地面积24.76㎡；建筑面积148.51㎡，土地面积26.77㎡</t>
  </si>
  <si>
    <t>夏露</t>
  </si>
  <si>
    <t>位于十堰市北京北路83号1栋1-6-2号的商品房，建筑面积128.28㎡，土地面积18.33㎡</t>
  </si>
  <si>
    <t>建筑面积128.28㎡，土地面积18.33㎡</t>
  </si>
  <si>
    <t>湖北帛典纺织品股份有限公司</t>
  </si>
  <si>
    <t>湖北省浠水县人民法院</t>
  </si>
  <si>
    <t>肖金涛、刑朝云、徐剑雄、王菊芳</t>
  </si>
  <si>
    <r>
      <rPr>
        <sz val="9"/>
        <color rgb="FF000000"/>
        <rFont val="宋体"/>
        <charset val="134"/>
      </rPr>
      <t>位于浠水县团陂镇团陂村（</t>
    </r>
    <r>
      <rPr>
        <sz val="9"/>
        <color rgb="FF000000"/>
        <rFont val="Times New Roman"/>
        <charset val="134"/>
      </rPr>
      <t>3</t>
    </r>
    <r>
      <rPr>
        <sz val="9"/>
        <color rgb="FF000000"/>
        <rFont val="宋体"/>
        <charset val="134"/>
      </rPr>
      <t>、</t>
    </r>
    <r>
      <rPr>
        <sz val="9"/>
        <color rgb="FF000000"/>
        <rFont val="Times New Roman"/>
        <charset val="134"/>
      </rPr>
      <t>4</t>
    </r>
    <r>
      <rPr>
        <sz val="9"/>
        <color rgb="FF000000"/>
        <rFont val="宋体"/>
        <charset val="134"/>
      </rPr>
      <t>号车间）厂房及对应工业用地。三、四号车间面积均为3619.04㎡，建筑面积合计7238.08㎡，土地使用权面积5855.6㎡。</t>
    </r>
  </si>
  <si>
    <t>7238.08㎡</t>
  </si>
  <si>
    <t>5855.6㎡</t>
  </si>
  <si>
    <t>建始县步步高商贸有限责任公司</t>
  </si>
  <si>
    <t>谭千慧、吴修武</t>
  </si>
  <si>
    <t>位于建始县业州镇茨泉社区业州大道82号的私有房产和商业用地。</t>
  </si>
  <si>
    <t>建筑面积合计1223.90㎡，土地面积273.60㎡</t>
  </si>
  <si>
    <t>位于建始县业州镇茨泉社区业州大道78号的私有房产和工矿仓储用地。</t>
  </si>
  <si>
    <t>建筑面积合计2930.25㎡，土地面积400.00㎡</t>
  </si>
  <si>
    <t>湖北金常欣农贸有限公司</t>
  </si>
  <si>
    <t>湖北省松滋市人民法院</t>
  </si>
  <si>
    <t>谭金海、张光贤、公安县金达棉贸有限公司</t>
  </si>
  <si>
    <t>松滋市八宝镇杨林湖村</t>
  </si>
  <si>
    <t>十栋，共11467.43㎡</t>
  </si>
  <si>
    <t>两宗工业用地，共16556.36㎡</t>
  </si>
  <si>
    <t>326套</t>
  </si>
  <si>
    <t>棉花存货</t>
  </si>
  <si>
    <t>4320吨（已灭失）</t>
  </si>
  <si>
    <t>湖北德润锂电池有限公司</t>
  </si>
  <si>
    <t>湖北省广水市人民法院</t>
  </si>
  <si>
    <t>陆洁、赵跃波</t>
  </si>
  <si>
    <t>位于广水市十里办事处十里社区1幢</t>
  </si>
  <si>
    <t>11861.6㎡</t>
  </si>
  <si>
    <t>10124.4㎡</t>
  </si>
  <si>
    <t>湖北迦南花木绿化工程有限公司</t>
  </si>
  <si>
    <t>湖北省恩施土家族苗族自治州中级人民法院</t>
  </si>
  <si>
    <t>黎永江、高雅</t>
  </si>
  <si>
    <t>湖北蒙恩花木发展有限公司</t>
  </si>
  <si>
    <t>位于宣恩县工业园区椒园生态产业园</t>
  </si>
  <si>
    <t>土地面积41034.97㎡</t>
  </si>
  <si>
    <t>杨梦秋</t>
  </si>
  <si>
    <t>yangmengqiu@hubeiamc.com</t>
  </si>
  <si>
    <t>建筑面积15277.06㎡，对应商务金融用地面积2000㎡</t>
  </si>
  <si>
    <t>高杰、曾荣株、高雅</t>
  </si>
  <si>
    <t>商务金融用地</t>
  </si>
  <si>
    <t>土地面积11333.40㎡</t>
  </si>
  <si>
    <t>综合用房</t>
  </si>
  <si>
    <t>建筑面积13983.59㎡</t>
  </si>
  <si>
    <t>大冶盛隆贸易有限公司</t>
  </si>
  <si>
    <t>叶序森、冯加兰、叶志刚、石秋珍</t>
  </si>
  <si>
    <t>湖北瑞晟生物有限责任公司</t>
  </si>
  <si>
    <t>位于大冶市茗山乡杨村下杨小区66号</t>
  </si>
  <si>
    <t>酒店</t>
  </si>
  <si>
    <t>建筑面积3582.59㎡</t>
  </si>
  <si>
    <t>宿舍</t>
  </si>
  <si>
    <t>建筑面积2612.97㎡</t>
  </si>
  <si>
    <t>食堂</t>
  </si>
  <si>
    <t>建筑面积1056.67㎡</t>
  </si>
  <si>
    <t>土地面积24667㎡</t>
  </si>
  <si>
    <t>湖北楚天香谷文化旅游开发有限公司</t>
  </si>
  <si>
    <t>叶序森、叶天长、傅文杰、石秋珍</t>
  </si>
  <si>
    <t>湖北正阳置业有限公司</t>
  </si>
  <si>
    <t>位于大冶市东风路街道劲牌路（锦绣花园）16-13号和16-14号的2、3层</t>
  </si>
  <si>
    <t>建筑面积合计3435.04㎡</t>
  </si>
  <si>
    <t>大冶市杰胜鑫工贸有限公司</t>
  </si>
  <si>
    <t>郑文杰、孙瑞丰、蔡庸福</t>
  </si>
  <si>
    <t>郑文杰</t>
  </si>
  <si>
    <t>位于大冶市城北开发区大冶大道180-37号（阳光花园9栋）的1-2层</t>
  </si>
  <si>
    <t>建筑面积合计1928.96㎡</t>
  </si>
  <si>
    <t>大冶市金家来建材有限公司</t>
  </si>
  <si>
    <t>曹霜、曹云、湖北丰泽铜业有限公司、陈敬坤、程正道、湖北远泰矿业有限公司、曹路、曹庭甲、柯海雄、石丽明</t>
  </si>
  <si>
    <t>曹霜
（共有人：曹云）</t>
  </si>
  <si>
    <t>位于湖北省⻩⽯市经济技术开发区杭州西路159号5栋401号</t>
  </si>
  <si>
    <t>建筑面积1035㎡</t>
  </si>
  <si>
    <t>湖北厚生祥茶业股份有限公司</t>
  </si>
  <si>
    <t>陈儒彬、付宝玉、陈淑池</t>
  </si>
  <si>
    <t>位于咸宁市通山县大路乡洞口罗村（通山国际商贸城红茶文化园）的2幢商业房地产</t>
  </si>
  <si>
    <t>建筑面积合计10963.28㎡</t>
  </si>
  <si>
    <t>湖北咸宁佳正物资贸易有限公司</t>
  </si>
  <si>
    <t>咸宁市咸安区人民法院</t>
  </si>
  <si>
    <t>周朝芳、毛媛</t>
  </si>
  <si>
    <t>位于武咸城际铁路咸安区横沟东站旁（伟创中心城）4、5层</t>
  </si>
  <si>
    <t>建筑面积合计2301.98㎡</t>
  </si>
  <si>
    <t>湖北博宇科技有限公司</t>
  </si>
  <si>
    <t>巴东县人民法院</t>
  </si>
  <si>
    <t>程昌友、周小林、胡典兵、贾继友、胡点芝</t>
  </si>
  <si>
    <t>程昌友、柴艳</t>
  </si>
  <si>
    <t>位于巴东县信陵镇西壤坡社区朝阳路28号的商业用房地产。</t>
  </si>
  <si>
    <t>建筑面积合计963.56㎡</t>
  </si>
  <si>
    <t>恩施州金树家居有限公司</t>
  </si>
  <si>
    <t>位于恩施市舞阳街道办事处金桂大道10号（武陵国际装饰城）C01栋-101号、-102号、-103号、-104号、-105号的商业房地产。</t>
  </si>
  <si>
    <t>建筑面积合计795.15㎡</t>
  </si>
  <si>
    <t>武汉华中自控技术发展股份有限公司</t>
  </si>
  <si>
    <t>电子零部件制造</t>
  </si>
  <si>
    <t>破产清算</t>
  </si>
  <si>
    <t>张尧南、李品连</t>
  </si>
  <si>
    <t>武汉启科数控机床制造有限公司</t>
  </si>
  <si>
    <t>湖北省鄂州市葛店开发区创业大道西侧，类型为工业厂房，抵押工业房产面积3.06万㎡，土地使用权面积为4.00万㎡。</t>
  </si>
  <si>
    <t>建筑面积合计30600㎡</t>
  </si>
  <si>
    <t>姚牧笛</t>
  </si>
  <si>
    <t>yaomudi@hubeiamc.com</t>
  </si>
  <si>
    <t>武汉贤中物贸有限公司</t>
  </si>
  <si>
    <t>湖北省武汉市中级人民法院</t>
  </si>
  <si>
    <t>武汉天亿物资有限公司、武汉贤中物贸有限公司、武汉市新长泰工贸有限公司、余又珍、吴又广、江顺梅、吴斌、王益民、程淑远、吴洁、肖作祥、张海荣、肖贤中、尹广姣、李平、李国安</t>
  </si>
  <si>
    <t>武汉市新长泰工贸有限公司</t>
  </si>
  <si>
    <t>武汉惠铭物资有限公司</t>
  </si>
  <si>
    <t>武汉天亿物资有限公司</t>
  </si>
  <si>
    <t>其他化工产品批发</t>
  </si>
  <si>
    <t>湖北兜游网络科技有限公司</t>
  </si>
  <si>
    <t>珠宝首饰零售</t>
  </si>
  <si>
    <t>湖北省武汉市蔡甸区人民法院</t>
  </si>
  <si>
    <t>陈浩、李建军、邹露</t>
  </si>
  <si>
    <t>陈浩、李建军</t>
  </si>
  <si>
    <t>新洲区邾城街西陵大道1栋1/3层商业房产</t>
  </si>
  <si>
    <t>1905㎡</t>
  </si>
  <si>
    <t>武汉市吉美亚机电设备有限公司</t>
  </si>
  <si>
    <t>其他未列明批发业</t>
  </si>
  <si>
    <t>陈浩、李建军、李恒</t>
  </si>
  <si>
    <t>陈浩</t>
  </si>
  <si>
    <t>新洲区城街江夏大道114号1栋1/5层住宅</t>
  </si>
  <si>
    <t>3228㎡</t>
  </si>
  <si>
    <t>武汉新扬子饮料有限公司</t>
  </si>
  <si>
    <t>酒、饮料及茶叶批发</t>
  </si>
  <si>
    <t>已诉未判决</t>
  </si>
  <si>
    <t>武汉市洪山区人民法院</t>
  </si>
  <si>
    <t>杨薇、吕新宙</t>
  </si>
  <si>
    <t>吕新宙</t>
  </si>
  <si>
    <t>江汉区红旗渠路58号金雅公寓2栋1单元3层2室，房屋面积为93.38平方米</t>
  </si>
  <si>
    <t>住宅用房</t>
  </si>
  <si>
    <t>房屋面积为93.38平方米</t>
  </si>
  <si>
    <t>江汉区友谊路舞台天下26层2611室，房屋面积为48.53平方米</t>
  </si>
  <si>
    <t>房屋面积为48.53平方米</t>
  </si>
  <si>
    <t>武汉元振兴工程劳务有限责任公司</t>
  </si>
  <si>
    <t>金属结构制造</t>
  </si>
  <si>
    <t>已判决</t>
  </si>
  <si>
    <t>何俊、斯念念、王国洪、何梅梅</t>
  </si>
  <si>
    <t>王国洪、何梅梅</t>
  </si>
  <si>
    <t>荆州市沙市区园林北路108号特发幸福里8栋1单元26层4号房产（建筑面积为142平方米）</t>
  </si>
  <si>
    <t>建筑面积为142平方米</t>
  </si>
  <si>
    <t>荆州市沙市区金龙路（荆江家缘）2栋1门6楼2号（建筑面积为114.75平方米）</t>
  </si>
  <si>
    <t>建筑面积为114.75平方米</t>
  </si>
  <si>
    <t>汉川湖尚锦餐饮服务有限公司</t>
  </si>
  <si>
    <t>正餐服务</t>
  </si>
  <si>
    <t>汉川市人民法院</t>
  </si>
  <si>
    <t>杨艳、王奇林</t>
  </si>
  <si>
    <t>王奇林</t>
  </si>
  <si>
    <t>孝感汉川</t>
  </si>
  <si>
    <t>湖北省孝感市汉川市人民大道53号澳林新都2幢2单元901、903、1102、1103、1203、1301、1401、1403、1602、1701、1702、1901、1902、1903室房屋</t>
  </si>
  <si>
    <t>证载为住宅，实际为商业业态</t>
  </si>
  <si>
    <t>房屋面积1992.65㎡</t>
  </si>
  <si>
    <t>武汉市乐创祥明网络科技有限公司</t>
  </si>
  <si>
    <t>通信配套服务</t>
  </si>
  <si>
    <t>武汉市硚口区人民法院</t>
  </si>
  <si>
    <t>宁经钗，宁经灵，孙琴乐</t>
  </si>
  <si>
    <t>借款人名下位于江岸区健康街66号新建居住、商业服务业设施、公园绿地项目（二期）S7-a号楼6层（3)、（4）、（5）、（6）办公楼/房屋面积144.77平方米、211.94平方米、192.21平方米、196.46平方米/土地面积58.25平方米、85.28平方米、77.34平方米、79.05平方米。</t>
  </si>
  <si>
    <t>面积745平方米</t>
  </si>
  <si>
    <t>武汉玖如丛喜商贸有限公司</t>
  </si>
  <si>
    <t>建筑材料批发</t>
  </si>
  <si>
    <t>叶宸希</t>
  </si>
  <si>
    <t>叶宸希名下位于王家墩中央商务区泛海国际兰海苑1栋4层2室房产。</t>
  </si>
  <si>
    <t>面积306.32平方米</t>
  </si>
  <si>
    <t>武汉市博翔世纪金属结构有限公司</t>
  </si>
  <si>
    <t>金属制品制造</t>
  </si>
  <si>
    <t>雷齐全，吴晓红，常小卫</t>
  </si>
  <si>
    <t>借款人名下位于汉阳区郭家湾保利星河九州15栋1-2层5套商铺，面积564.81㎡。</t>
  </si>
  <si>
    <t>面积564.81平方米</t>
  </si>
  <si>
    <t>武汉企聆信息科技有限公司</t>
  </si>
  <si>
    <t>科技推广和应用服务业</t>
  </si>
  <si>
    <t>余展、胡千均、郭清明、郭芮</t>
  </si>
  <si>
    <t>郭芮</t>
  </si>
  <si>
    <t>武汉市</t>
  </si>
  <si>
    <t>郭芮名下位于江夏区庙山办事处江夏大道东创业农庄G13栋1-3层别墅，面积474.46㎡。</t>
  </si>
  <si>
    <t>474.46㎡</t>
  </si>
  <si>
    <t>湖北麦瑟士健身管理有限公司</t>
  </si>
  <si>
    <t>商务服务业</t>
  </si>
  <si>
    <t>余展</t>
  </si>
  <si>
    <t>余展名下位于江夏区庙山办事处江夏大道东创业农庄G11栋1-3层别墅，面积469.59㎡。</t>
  </si>
  <si>
    <t>469.59㎡</t>
  </si>
  <si>
    <t>湖北贺思特工程股份有限公司</t>
  </si>
  <si>
    <t>武汉市汉南区人民法院</t>
  </si>
  <si>
    <t>吴吓弟、林云萍</t>
  </si>
  <si>
    <t>黄武林</t>
  </si>
  <si>
    <t>黄武林名下位于合肥市包河区望江东路9号星隆广场商业楼901室，面积633㎡。</t>
  </si>
  <si>
    <t>633㎡</t>
  </si>
  <si>
    <t>武汉东勋致网络科技有限公司</t>
  </si>
  <si>
    <t>其他科技推广服务业</t>
  </si>
  <si>
    <t>余四珍</t>
  </si>
  <si>
    <t>1、余四珍名下位于武汉市江夏区庙山办事处江夏大道梅南山居B1-25栋1-2层1室，建筑面积189.61㎡，土地面积45.32㎡；</t>
  </si>
  <si>
    <t>189.61㎡</t>
  </si>
  <si>
    <t>2、余四珍名下位于武汉市黄陂区盘龙城经济开发区盘龙大道特8号宝安·山水龙城璞园11栋-1-3层3室，建筑面积261.02㎡，土地面积77.28㎡。</t>
  </si>
  <si>
    <t>261.02㎡</t>
  </si>
  <si>
    <t>湖北胭润建筑工程有限公司</t>
  </si>
  <si>
    <t>建筑装饰、装修和其他建筑业</t>
  </si>
  <si>
    <t>高东东、罗瑶</t>
  </si>
  <si>
    <t>高东东</t>
  </si>
  <si>
    <t>1、高东东名下位于武汉市江夏区庙山办事处江夏大道梅南山居C9栋1单元3-4层3室，建筑面积218.74平米，土地面积77.18平米；</t>
  </si>
  <si>
    <t>218.74㎡</t>
  </si>
  <si>
    <t>2、高东东名下位于位于武汉市江夏区庙山办事处江夏大道梅南山居20栋3-4层3室，建筑面积193.1平米，土地面积46.43平米。</t>
  </si>
  <si>
    <t>193.1㎡</t>
  </si>
  <si>
    <t>武汉建鼎装饰工程有限公司</t>
  </si>
  <si>
    <t>刘忠成、王井贤</t>
  </si>
  <si>
    <t>刘忠成</t>
  </si>
  <si>
    <t>1、刘忠成名下位于蔡甸区沌口小区海天一色浪琴湾30#-2、房屋建筑面积189.33平米、分摊土地面积76.67平米；</t>
  </si>
  <si>
    <t>189.33㎡</t>
  </si>
  <si>
    <t>2、刘忠成名下位于江夏经济开发区江夏大道梅南山居A18-2、建筑面积185.56平米、分摊面积44.61平米。</t>
  </si>
  <si>
    <t>185.56㎡</t>
  </si>
  <si>
    <t>武汉爱易佰网络科技有限公司</t>
  </si>
  <si>
    <t>专业技术服务业</t>
  </si>
  <si>
    <t>李学华</t>
  </si>
  <si>
    <t>李学华名下位于武汉市江夏区庙山办事处江夏大道梅南山居A1-18栋3-4层3室</t>
  </si>
  <si>
    <t>武汉市江夏区庙山办事处江夏大道梅南山居F25栋2单元3-4层4室房产</t>
  </si>
  <si>
    <t>195.33㎡</t>
  </si>
  <si>
    <t>武汉市通益电气有限公司</t>
  </si>
  <si>
    <t>部分轮候查封</t>
  </si>
  <si>
    <t>湖北省武汉经济技术开发区人民法院</t>
  </si>
  <si>
    <t>湖北通益电气有限公司、卢炜、席玫</t>
  </si>
  <si>
    <t>借款人名下位于鄂州市华容镇金熊村28340.1平方米工业用地。</t>
  </si>
  <si>
    <t>28340.1㎡</t>
  </si>
  <si>
    <t>借款人名下位于鄂州市华容镇金熊村厂房、宿舍、办公楼，房屋建筑面积合计9709.05平方米。</t>
  </si>
  <si>
    <t>9709.05㎡</t>
  </si>
  <si>
    <t>武汉机变酷卡文化科技有限公司</t>
  </si>
  <si>
    <t>其他软件开发</t>
  </si>
  <si>
    <t>湖北省武汉东湖新技术开发区人民法院</t>
  </si>
  <si>
    <t>质押</t>
  </si>
  <si>
    <t>廖述顺、王芳芳</t>
  </si>
  <si>
    <t>借款人名下22项专利权、20项软著质押。</t>
  </si>
  <si>
    <t>湖北融晟金属制品有限公司</t>
  </si>
  <si>
    <t>湖北省云梦县人民法院</t>
  </si>
  <si>
    <t>开封市晟鑫铜业有限公司</t>
  </si>
  <si>
    <t>郧西平凡矿业有限公司</t>
  </si>
  <si>
    <t>已诉讼</t>
  </si>
  <si>
    <t>襄阳高新技术产业开发区人民法院</t>
  </si>
  <si>
    <t>湖北智瑞思宇新材料有限公司、谢光国、谢光合、谢明超、湖北平凡矿业有限公司、郧西九丰钒业投资有限公司、湖北中钒新材料有限公司</t>
  </si>
  <si>
    <t>湖北平凡矿业有限公司</t>
  </si>
  <si>
    <t xml:space="preserve">1.郧西平凡公司名下位于郧西县城关镇余家湾村三组(二道垭)的房产和土地，房产证号：郧西房权证城关镇字第20112943--20112949号，面积：19113.9平方米；土地证号西国用(2010)第0190--0191号，面积：217929平方米
</t>
  </si>
  <si>
    <t>工业产地产</t>
  </si>
  <si>
    <t>2.郧西平凡矿业有限公司名下采矿许可证项下的采矿权（以7540万元为限）</t>
  </si>
  <si>
    <t>采矿权</t>
  </si>
  <si>
    <t>湖北中钒新材料有限公司</t>
  </si>
  <si>
    <t>郧西九丰钒业投资有限公司、谢光国；湖北中钒新材料有限公司；郧西平凡矿业有限公司、谢明朝、湖北智瑞思宇新材料有限公司、谢明超</t>
  </si>
  <si>
    <t>1.位于枣阳市南城办事处王家湾社区居委会东侧房产，房产面积32748.69平方米（房产及土地最高额抵押设定金额为13000万元）
2.位于枣阳市南城办事处王家湾社区居委会东侧地产，土地面积：211901.78平方米</t>
  </si>
  <si>
    <t>谢光国</t>
  </si>
  <si>
    <t>位于襄州区航空路189号（区政府家属院）5幢4单元301室房产，面积201.58㎡</t>
  </si>
  <si>
    <t>住宅房地产</t>
  </si>
  <si>
    <t>郧西九丰钒业投资有限公司</t>
  </si>
  <si>
    <t>58项固定资产设备及23项在建工程设备</t>
  </si>
  <si>
    <t>固定资产设备及在建工程设备</t>
  </si>
  <si>
    <t>湖北中钒公司</t>
  </si>
  <si>
    <t>34项固定资产设备及70项在建工程设备</t>
  </si>
  <si>
    <t>襄阳鑫农源生物科技有限公司</t>
  </si>
  <si>
    <t>襄阳市樊城区人民法院</t>
  </si>
  <si>
    <t>湖北兴盛林农林科技发展有限公司、付杰、付登辉、黄亚丽、张永丽、杨军林</t>
  </si>
  <si>
    <t>付登辉</t>
  </si>
  <si>
    <t>位于襄阳市鱼梁洲一洲花园5栋4单元4层左室房屋（房产及土地最高额抵押设定金额为100万元）</t>
  </si>
  <si>
    <t>张永丽、杨军林</t>
  </si>
  <si>
    <t>位于襄阳市樊城区长征东路139号4幢1-7层（房产及土地最高额抵押设定金额为2500万元）</t>
  </si>
  <si>
    <t>襄阳民大实业有限公司</t>
  </si>
  <si>
    <t>周汉、闻慧、周丹、刘明全</t>
  </si>
  <si>
    <t>闻慧、周汉</t>
  </si>
  <si>
    <t>位于襄阳市襄城区东街15号1幢1-1-3号住宅用地</t>
  </si>
  <si>
    <t>位于襄阳市襄城区东街15号1幢1-1-3号住宅用地上的非住宅性质房产（房产及土地最高额抵押设定金额为1235万元）</t>
  </si>
  <si>
    <t>非住宅性质房产</t>
  </si>
  <si>
    <t>湖北盛天达实业有限公司</t>
  </si>
  <si>
    <t>湖北万开房地产开发有限公司、张志海、张志英</t>
  </si>
  <si>
    <t>位于襄阳市襄州区伙牌郜营社区居委会的房屋（面积：28599.95㎡）襄阳市襄州区伙牌郜营社区居委会的土地使用权（面积：20001.1㎡）（房产及土地设定的最高额抵押为2200万元）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</si>
</sst>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 numFmtId="177" formatCode="0.00_ "/>
    <numFmt numFmtId="178" formatCode="#,##0.00_ "/>
    <numFmt numFmtId="179" formatCode="#\ ?/?"/>
    <numFmt numFmtId="180" formatCode="0_ "/>
    <numFmt numFmtId="181" formatCode="yyyy/m/d;@"/>
    <numFmt numFmtId="182" formatCode="0.00_);[Red]\(0.00\)"/>
  </numFmts>
  <fonts count="39">
    <font>
      <sz val="12"/>
      <color theme="1"/>
      <name val="等线"/>
      <charset val="134"/>
      <scheme val="minor"/>
    </font>
    <font>
      <sz val="9"/>
      <color rgb="FFFF0000"/>
      <name val="宋体"/>
      <charset val="134"/>
    </font>
    <font>
      <sz val="9"/>
      <color rgb="FF000000"/>
      <name val="宋体"/>
      <charset val="134"/>
    </font>
    <font>
      <sz val="11"/>
      <color rgb="FF000000"/>
      <name val="宋体"/>
      <charset val="134"/>
    </font>
    <font>
      <b/>
      <sz val="9"/>
      <color rgb="FF000000"/>
      <name val="宋体"/>
      <charset val="134"/>
    </font>
    <font>
      <sz val="9"/>
      <color rgb="FF000000"/>
      <name val="Times New Roman"/>
      <charset val="134"/>
    </font>
    <font>
      <u/>
      <sz val="9"/>
      <color theme="10"/>
      <name val="Times New Roman"/>
      <charset val="134"/>
    </font>
    <font>
      <u/>
      <sz val="9"/>
      <color theme="10"/>
      <name val="宋体"/>
      <charset val="134"/>
    </font>
    <font>
      <sz val="10"/>
      <color rgb="FF000000"/>
      <name val="宋体"/>
      <charset val="134"/>
    </font>
    <font>
      <sz val="10"/>
      <color rgb="FF000000"/>
      <name val="Times New Roman"/>
      <charset val="134"/>
    </font>
    <font>
      <sz val="9"/>
      <color rgb="FF000000"/>
      <name val="宋体_GB2312"/>
      <charset val="134"/>
    </font>
    <font>
      <u/>
      <sz val="9"/>
      <color rgb="FF800080"/>
      <name val="宋体"/>
      <charset val="134"/>
    </font>
    <font>
      <u/>
      <sz val="9"/>
      <color theme="10"/>
      <name val="等线"/>
      <charset val="134"/>
      <scheme val="minor"/>
    </font>
    <font>
      <sz val="10"/>
      <color rgb="FF000000"/>
      <name val="等线"/>
      <charset val="134"/>
    </font>
    <font>
      <sz val="10"/>
      <color theme="1"/>
      <name val="宋体"/>
      <charset val="134"/>
    </font>
    <font>
      <u/>
      <sz val="10"/>
      <color theme="10"/>
      <name val="等线"/>
      <charset val="134"/>
      <scheme val="minor"/>
    </font>
    <font>
      <u/>
      <sz val="10"/>
      <color theme="10"/>
      <name val="宋体"/>
      <charset val="134"/>
    </font>
    <font>
      <u/>
      <sz val="9"/>
      <color rgb="FF0026E5"/>
      <name val="宋体"/>
      <charset val="134"/>
    </font>
    <font>
      <sz val="11"/>
      <color theme="1"/>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1"/>
      <color indexed="8"/>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3"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4" borderId="18" applyNumberFormat="0" applyAlignment="0" applyProtection="0">
      <alignment vertical="center"/>
    </xf>
    <xf numFmtId="0" fontId="27" fillId="5" borderId="19" applyNumberFormat="0" applyAlignment="0" applyProtection="0">
      <alignment vertical="center"/>
    </xf>
    <xf numFmtId="0" fontId="28" fillId="5" borderId="18" applyNumberFormat="0" applyAlignment="0" applyProtection="0">
      <alignment vertical="center"/>
    </xf>
    <xf numFmtId="0" fontId="29" fillId="6"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7" fillId="0" borderId="0">
      <alignment vertical="center"/>
    </xf>
    <xf numFmtId="0" fontId="38" fillId="0" borderId="0">
      <alignment vertical="center"/>
    </xf>
  </cellStyleXfs>
  <cellXfs count="14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lignment vertical="center"/>
    </xf>
    <xf numFmtId="0" fontId="2" fillId="0" borderId="0" xfId="0" applyFont="1" applyAlignment="1">
      <alignment horizontal="center" vertical="center" wrapText="1"/>
    </xf>
    <xf numFmtId="0" fontId="4"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176" fontId="2" fillId="0" borderId="1" xfId="0" applyNumberFormat="1"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14" fontId="5" fillId="0" borderId="1" xfId="0" applyNumberFormat="1" applyFont="1" applyBorder="1" applyAlignment="1" applyProtection="1">
      <alignment horizontal="center" vertical="center"/>
    </xf>
    <xf numFmtId="2" fontId="5" fillId="0" borderId="2" xfId="0" applyNumberFormat="1" applyFont="1" applyBorder="1" applyAlignment="1" applyProtection="1">
      <alignment horizontal="center" vertical="center" wrapText="1"/>
    </xf>
    <xf numFmtId="2" fontId="5" fillId="0" borderId="1" xfId="0" applyNumberFormat="1" applyFont="1" applyBorder="1" applyAlignment="1" applyProtection="1">
      <alignment horizontal="center" vertical="center" wrapText="1"/>
    </xf>
    <xf numFmtId="177" fontId="5" fillId="0" borderId="1" xfId="0" applyNumberFormat="1" applyFont="1" applyBorder="1" applyAlignment="1" applyProtection="1">
      <alignment horizontal="center" vertical="center" wrapText="1"/>
    </xf>
    <xf numFmtId="20" fontId="2" fillId="0" borderId="1" xfId="0" applyNumberFormat="1" applyFont="1" applyBorder="1" applyAlignment="1" applyProtection="1">
      <alignment horizontal="center" vertical="center" wrapText="1"/>
    </xf>
    <xf numFmtId="57" fontId="2" fillId="0" borderId="1" xfId="0" applyNumberFormat="1" applyFont="1" applyBorder="1" applyAlignment="1" applyProtection="1">
      <alignment horizontal="center" vertical="center" wrapText="1"/>
    </xf>
    <xf numFmtId="55" fontId="2" fillId="0" borderId="1" xfId="0" applyNumberFormat="1" applyFont="1" applyBorder="1" applyAlignment="1" applyProtection="1">
      <alignment horizontal="center" vertical="center" wrapText="1"/>
    </xf>
    <xf numFmtId="41" fontId="2" fillId="0" borderId="1" xfId="0" applyNumberFormat="1" applyFont="1" applyBorder="1" applyAlignment="1" applyProtection="1">
      <alignment horizontal="center" vertical="center" wrapText="1"/>
    </xf>
    <xf numFmtId="48" fontId="2" fillId="0" borderId="1" xfId="0" applyNumberFormat="1" applyFont="1" applyBorder="1" applyAlignment="1" applyProtection="1">
      <alignment horizontal="center" vertical="center" wrapText="1"/>
    </xf>
    <xf numFmtId="4" fontId="2" fillId="0" borderId="1" xfId="0" applyNumberFormat="1" applyFont="1" applyBorder="1" applyAlignment="1" applyProtection="1">
      <alignment horizontal="center" vertical="center" wrapText="1"/>
    </xf>
    <xf numFmtId="178" fontId="5" fillId="0" borderId="2" xfId="0" applyNumberFormat="1" applyFont="1" applyBorder="1" applyAlignment="1" applyProtection="1">
      <alignment horizontal="center" vertical="center" wrapText="1"/>
    </xf>
    <xf numFmtId="179" fontId="2" fillId="0" borderId="1" xfId="0" applyNumberFormat="1" applyFont="1" applyBorder="1" applyAlignment="1" applyProtection="1">
      <alignment horizontal="center" vertical="center" wrapText="1"/>
    </xf>
    <xf numFmtId="177" fontId="5" fillId="0" borderId="2" xfId="0" applyNumberFormat="1" applyFont="1" applyBorder="1" applyAlignment="1" applyProtection="1">
      <alignment horizontal="center" vertical="center" wrapText="1"/>
    </xf>
    <xf numFmtId="177" fontId="5" fillId="0" borderId="3" xfId="0" applyNumberFormat="1" applyFont="1" applyBorder="1" applyAlignment="1" applyProtection="1">
      <alignment horizontal="center" vertical="center" wrapText="1"/>
    </xf>
    <xf numFmtId="177" fontId="5" fillId="0" borderId="4" xfId="0" applyNumberFormat="1" applyFont="1" applyBorder="1" applyAlignment="1" applyProtection="1">
      <alignment horizontal="center" vertical="center" wrapText="1"/>
    </xf>
    <xf numFmtId="177" fontId="5" fillId="0" borderId="5" xfId="0" applyNumberFormat="1" applyFont="1" applyBorder="1" applyAlignment="1" applyProtection="1">
      <alignment horizontal="center" vertical="center" wrapText="1"/>
    </xf>
    <xf numFmtId="177" fontId="5" fillId="0" borderId="6" xfId="0" applyNumberFormat="1" applyFont="1" applyBorder="1" applyAlignment="1" applyProtection="1">
      <alignment horizontal="center" vertical="center" wrapText="1"/>
    </xf>
    <xf numFmtId="177" fontId="5" fillId="0" borderId="7" xfId="0" applyNumberFormat="1" applyFont="1" applyBorder="1" applyAlignment="1" applyProtection="1">
      <alignment horizontal="center" vertical="center" wrapText="1"/>
    </xf>
    <xf numFmtId="177" fontId="5" fillId="0" borderId="8" xfId="0" applyNumberFormat="1" applyFont="1" applyBorder="1" applyAlignment="1" applyProtection="1">
      <alignment horizontal="center" vertical="center" wrapText="1"/>
    </xf>
    <xf numFmtId="14" fontId="2" fillId="0" borderId="1" xfId="0" applyNumberFormat="1" applyFont="1" applyBorder="1" applyAlignment="1" applyProtection="1">
      <alignment horizontal="center" vertical="center" wrapText="1"/>
    </xf>
    <xf numFmtId="177" fontId="2" fillId="0" borderId="1" xfId="0" applyNumberFormat="1" applyFont="1" applyBorder="1" applyAlignment="1" applyProtection="1">
      <alignment horizontal="center" vertical="center" wrapText="1"/>
    </xf>
    <xf numFmtId="14" fontId="2" fillId="0" borderId="4" xfId="0" applyNumberFormat="1" applyFont="1" applyBorder="1" applyAlignment="1" applyProtection="1">
      <alignment horizontal="center" vertical="center" wrapText="1"/>
    </xf>
    <xf numFmtId="0" fontId="2" fillId="0" borderId="8" xfId="0" applyFont="1" applyBorder="1" applyAlignment="1" applyProtection="1">
      <alignment horizontal="center" vertical="center" wrapText="1"/>
    </xf>
    <xf numFmtId="0" fontId="2" fillId="0" borderId="6"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2" fillId="0" borderId="4" xfId="0" applyFont="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5" fillId="0" borderId="6" xfId="0" applyFont="1" applyBorder="1" applyAlignment="1" applyProtection="1">
      <alignment horizontal="center" vertical="center" wrapText="1"/>
    </xf>
    <xf numFmtId="0" fontId="5" fillId="0" borderId="8" xfId="0" applyFont="1" applyBorder="1" applyAlignment="1" applyProtection="1">
      <alignment horizontal="center" vertical="center" wrapText="1"/>
    </xf>
    <xf numFmtId="0" fontId="4" fillId="0" borderId="0" xfId="0" applyFont="1" applyAlignment="1">
      <alignment horizontal="center" vertical="center" wrapText="1"/>
    </xf>
    <xf numFmtId="0" fontId="6" fillId="0" borderId="1" xfId="0" applyFont="1" applyBorder="1" applyAlignment="1" applyProtection="1">
      <alignment horizontal="center" vertical="center" wrapText="1"/>
    </xf>
    <xf numFmtId="0" fontId="2" fillId="0" borderId="1" xfId="0" applyFont="1" applyBorder="1" applyAlignment="1" applyProtection="1">
      <alignment horizontal="center" vertical="top" wrapText="1"/>
    </xf>
    <xf numFmtId="0" fontId="6" fillId="0" borderId="4"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7" fillId="0" borderId="4" xfId="0" applyFont="1" applyBorder="1" applyAlignment="1" applyProtection="1">
      <alignment horizontal="center" vertical="center" wrapText="1"/>
    </xf>
    <xf numFmtId="0" fontId="2" fillId="0" borderId="4" xfId="0" applyFont="1" applyBorder="1" applyAlignment="1" applyProtection="1">
      <alignment vertical="center" wrapText="1"/>
    </xf>
    <xf numFmtId="14" fontId="2" fillId="0" borderId="8" xfId="0" applyNumberFormat="1" applyFont="1" applyBorder="1" applyAlignment="1" applyProtection="1">
      <alignment horizontal="center" vertical="center" wrapText="1"/>
    </xf>
    <xf numFmtId="177" fontId="2" fillId="0" borderId="4" xfId="0" applyNumberFormat="1" applyFont="1" applyBorder="1" applyAlignment="1" applyProtection="1">
      <alignment horizontal="center" vertical="center" wrapText="1"/>
    </xf>
    <xf numFmtId="177" fontId="2" fillId="0" borderId="8" xfId="0" applyNumberFormat="1" applyFont="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0" borderId="8" xfId="0" applyFont="1" applyBorder="1" applyAlignment="1" applyProtection="1">
      <alignment vertical="center" wrapText="1"/>
    </xf>
    <xf numFmtId="0" fontId="2" fillId="0" borderId="1" xfId="0" applyFont="1" applyBorder="1" applyAlignment="1" applyProtection="1">
      <alignment vertical="center" wrapText="1"/>
    </xf>
    <xf numFmtId="0" fontId="2" fillId="0" borderId="9"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2" fillId="0" borderId="5" xfId="0" applyFont="1" applyBorder="1" applyAlignment="1" applyProtection="1">
      <alignment horizontal="center" vertical="center" wrapText="1"/>
    </xf>
    <xf numFmtId="0" fontId="2" fillId="0" borderId="2" xfId="0" applyFont="1" applyBorder="1" applyAlignment="1" applyProtection="1">
      <alignment horizontal="center" vertical="center" wrapText="1"/>
    </xf>
    <xf numFmtId="0" fontId="7" fillId="0" borderId="2" xfId="0" applyFont="1" applyBorder="1" applyAlignment="1" applyProtection="1">
      <alignment horizontal="center" vertical="center" wrapText="1"/>
    </xf>
    <xf numFmtId="0" fontId="2" fillId="0" borderId="1" xfId="0" applyFont="1" applyBorder="1" applyAlignment="1" applyProtection="1">
      <alignment horizontal="distributed" vertical="center" wrapText="1"/>
    </xf>
    <xf numFmtId="14" fontId="2" fillId="0" borderId="1" xfId="0" applyNumberFormat="1" applyFont="1" applyBorder="1" applyAlignment="1" applyProtection="1">
      <alignment vertical="center" wrapText="1"/>
    </xf>
    <xf numFmtId="0" fontId="2" fillId="0" borderId="1" xfId="0" applyFont="1" applyBorder="1" applyAlignment="1" applyProtection="1">
      <alignment horizontal="center" vertical="center" wrapText="1"/>
      <protection locked="0"/>
    </xf>
    <xf numFmtId="14" fontId="2" fillId="0" borderId="6" xfId="0" applyNumberFormat="1" applyFont="1" applyBorder="1" applyAlignment="1" applyProtection="1">
      <alignment horizontal="center" vertical="center" wrapText="1"/>
    </xf>
    <xf numFmtId="177" fontId="2" fillId="0" borderId="6" xfId="0" applyNumberFormat="1" applyFont="1" applyBorder="1" applyAlignment="1" applyProtection="1">
      <alignment horizontal="center" vertical="center" wrapText="1"/>
    </xf>
    <xf numFmtId="177" fontId="2" fillId="2" borderId="1" xfId="0" applyNumberFormat="1" applyFont="1" applyFill="1" applyBorder="1" applyAlignment="1" applyProtection="1">
      <alignment horizontal="center" vertical="center" wrapText="1"/>
    </xf>
    <xf numFmtId="0" fontId="2" fillId="0" borderId="1" xfId="0" applyFont="1" applyBorder="1" applyAlignment="1" applyProtection="1">
      <alignment vertical="center" wrapText="1"/>
      <protection locked="0"/>
    </xf>
    <xf numFmtId="0" fontId="7" fillId="0" borderId="1" xfId="0" applyFont="1" applyBorder="1" applyAlignment="1" applyProtection="1">
      <alignment vertical="center" wrapText="1"/>
    </xf>
    <xf numFmtId="0" fontId="2" fillId="0" borderId="6" xfId="0" applyFont="1" applyBorder="1" applyAlignment="1" applyProtection="1">
      <alignment vertical="center" wrapText="1"/>
    </xf>
    <xf numFmtId="180" fontId="2" fillId="0" borderId="1" xfId="0" applyNumberFormat="1" applyFont="1" applyBorder="1" applyAlignment="1" applyProtection="1">
      <alignment horizontal="center" vertical="center" wrapText="1"/>
    </xf>
    <xf numFmtId="14" fontId="2" fillId="0" borderId="4" xfId="0" applyNumberFormat="1" applyFont="1" applyBorder="1" applyAlignment="1" applyProtection="1">
      <alignment vertical="center" wrapText="1"/>
    </xf>
    <xf numFmtId="181" fontId="2" fillId="0" borderId="1" xfId="0" applyNumberFormat="1" applyFont="1" applyBorder="1" applyAlignment="1" applyProtection="1">
      <alignment horizontal="center" vertical="center" wrapText="1"/>
    </xf>
    <xf numFmtId="181" fontId="2" fillId="0" borderId="4" xfId="0" applyNumberFormat="1" applyFont="1" applyBorder="1" applyAlignment="1" applyProtection="1">
      <alignment horizontal="center" vertical="center" wrapText="1"/>
    </xf>
    <xf numFmtId="181" fontId="2" fillId="0" borderId="8" xfId="0" applyNumberFormat="1" applyFont="1" applyBorder="1" applyAlignment="1" applyProtection="1">
      <alignment horizontal="center" vertical="center" wrapText="1"/>
    </xf>
    <xf numFmtId="181" fontId="2" fillId="0" borderId="6" xfId="0" applyNumberFormat="1" applyFont="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180" fontId="2" fillId="0" borderId="1" xfId="0" applyNumberFormat="1" applyFont="1" applyBorder="1" applyAlignment="1" applyProtection="1">
      <alignment horizontal="left" vertical="center" wrapText="1"/>
    </xf>
    <xf numFmtId="180" fontId="2" fillId="0" borderId="4" xfId="0" applyNumberFormat="1" applyFont="1" applyBorder="1" applyAlignment="1" applyProtection="1">
      <alignment horizontal="left" vertical="center" wrapText="1"/>
    </xf>
    <xf numFmtId="0" fontId="2" fillId="0" borderId="1" xfId="0" applyFont="1" applyBorder="1" applyAlignment="1" applyProtection="1">
      <alignment horizontal="left" vertical="center" wrapText="1"/>
    </xf>
    <xf numFmtId="0" fontId="7" fillId="0" borderId="4" xfId="0" applyFont="1" applyBorder="1" applyAlignment="1" applyProtection="1">
      <alignment vertical="center" wrapText="1"/>
    </xf>
    <xf numFmtId="180" fontId="2" fillId="0" borderId="3" xfId="0" applyNumberFormat="1" applyFont="1" applyBorder="1" applyAlignment="1" applyProtection="1">
      <alignment horizontal="center" vertical="center" wrapText="1"/>
    </xf>
    <xf numFmtId="180" fontId="2" fillId="0" borderId="7" xfId="0" applyNumberFormat="1" applyFont="1" applyBorder="1" applyAlignment="1" applyProtection="1">
      <alignment horizontal="center" vertical="center" wrapText="1"/>
    </xf>
    <xf numFmtId="177" fontId="2" fillId="0" borderId="1" xfId="0" applyNumberFormat="1" applyFont="1" applyBorder="1" applyAlignment="1" applyProtection="1">
      <alignment horizontal="left" vertical="center" wrapText="1"/>
    </xf>
    <xf numFmtId="14" fontId="5" fillId="0" borderId="4" xfId="0" applyNumberFormat="1" applyFont="1" applyBorder="1" applyAlignment="1" applyProtection="1">
      <alignment horizontal="center" vertical="center" wrapText="1"/>
    </xf>
    <xf numFmtId="14" fontId="5" fillId="0" borderId="6" xfId="0" applyNumberFormat="1" applyFont="1" applyBorder="1" applyAlignment="1" applyProtection="1">
      <alignment horizontal="center" vertical="center" wrapText="1"/>
    </xf>
    <xf numFmtId="14" fontId="5" fillId="0" borderId="1" xfId="0" applyNumberFormat="1" applyFont="1" applyBorder="1" applyAlignment="1" applyProtection="1">
      <alignment horizontal="center" vertical="center" wrapText="1"/>
    </xf>
    <xf numFmtId="14" fontId="5" fillId="0" borderId="8" xfId="0" applyNumberFormat="1" applyFont="1" applyBorder="1" applyAlignment="1" applyProtection="1">
      <alignment horizontal="center" vertical="center" wrapText="1"/>
    </xf>
    <xf numFmtId="0" fontId="2" fillId="0" borderId="1" xfId="0" applyFont="1" applyBorder="1" applyAlignment="1" applyProtection="1">
      <alignment horizontal="center" vertical="center"/>
    </xf>
    <xf numFmtId="177" fontId="5" fillId="0" borderId="1" xfId="0" applyNumberFormat="1" applyFont="1" applyBorder="1" applyAlignment="1" applyProtection="1">
      <alignment horizontal="center" vertical="center"/>
    </xf>
    <xf numFmtId="0" fontId="2" fillId="0" borderId="4" xfId="0" applyFont="1" applyBorder="1" applyAlignment="1" applyProtection="1">
      <alignment horizontal="center" vertical="center"/>
    </xf>
    <xf numFmtId="0" fontId="8" fillId="0" borderId="6" xfId="0" applyFont="1" applyBorder="1" applyAlignment="1" applyProtection="1">
      <alignment horizontal="center" vertical="center" wrapText="1"/>
    </xf>
    <xf numFmtId="177" fontId="9" fillId="0" borderId="4" xfId="0" applyNumberFormat="1" applyFont="1" applyBorder="1" applyAlignment="1" applyProtection="1">
      <alignment horizontal="center" vertical="center"/>
    </xf>
    <xf numFmtId="0" fontId="2" fillId="0" borderId="8" xfId="0" applyFont="1" applyBorder="1" applyAlignment="1" applyProtection="1">
      <alignment horizontal="center" vertical="center"/>
    </xf>
    <xf numFmtId="0" fontId="8" fillId="0" borderId="8" xfId="0" applyFont="1" applyBorder="1" applyAlignment="1" applyProtection="1">
      <alignment horizontal="center" vertical="center" wrapText="1"/>
    </xf>
    <xf numFmtId="177" fontId="9" fillId="0" borderId="8" xfId="0" applyNumberFormat="1" applyFont="1" applyBorder="1" applyAlignment="1" applyProtection="1">
      <alignment horizontal="center" vertical="center"/>
    </xf>
    <xf numFmtId="0" fontId="2" fillId="0" borderId="6" xfId="0" applyFont="1" applyBorder="1" applyAlignment="1" applyProtection="1">
      <alignment horizontal="center" vertical="center"/>
    </xf>
    <xf numFmtId="177" fontId="9" fillId="0" borderId="6" xfId="0" applyNumberFormat="1" applyFont="1" applyBorder="1" applyAlignment="1" applyProtection="1">
      <alignment horizontal="center" vertical="center"/>
    </xf>
    <xf numFmtId="177" fontId="9" fillId="0" borderId="1" xfId="0" applyNumberFormat="1" applyFont="1" applyBorder="1" applyAlignment="1" applyProtection="1">
      <alignment horizontal="center" vertical="center"/>
    </xf>
    <xf numFmtId="0" fontId="2" fillId="0" borderId="1" xfId="0" applyFont="1" applyBorder="1" applyAlignment="1">
      <alignment horizontal="center" vertical="center" wrapText="1"/>
    </xf>
    <xf numFmtId="0" fontId="8" fillId="0" borderId="8" xfId="0" applyFont="1" applyBorder="1" applyAlignment="1">
      <alignment horizontal="center" vertical="center" wrapText="1"/>
    </xf>
    <xf numFmtId="14" fontId="5" fillId="0" borderId="1" xfId="0" applyNumberFormat="1" applyFont="1" applyBorder="1" applyAlignment="1">
      <alignment horizontal="center" vertical="center" wrapText="1"/>
    </xf>
    <xf numFmtId="177" fontId="9" fillId="0" borderId="1" xfId="0" applyNumberFormat="1" applyFont="1" applyBorder="1" applyAlignment="1">
      <alignment horizontal="center" vertical="center"/>
    </xf>
    <xf numFmtId="0" fontId="9" fillId="0" borderId="1" xfId="0" applyFont="1" applyBorder="1" applyAlignment="1" applyProtection="1">
      <alignment horizontal="center" vertical="center" wrapText="1"/>
    </xf>
    <xf numFmtId="0" fontId="9" fillId="0" borderId="1" xfId="0" applyFont="1" applyBorder="1" applyAlignment="1" applyProtection="1">
      <alignment horizontal="left" vertical="center" wrapText="1"/>
    </xf>
    <xf numFmtId="14" fontId="9" fillId="0" borderId="1" xfId="0" applyNumberFormat="1" applyFont="1" applyBorder="1" applyAlignment="1" applyProtection="1">
      <alignment horizontal="center" vertical="center" wrapText="1"/>
    </xf>
    <xf numFmtId="177" fontId="9" fillId="2" borderId="1" xfId="0" applyNumberFormat="1" applyFont="1" applyFill="1" applyBorder="1" applyAlignment="1" applyProtection="1">
      <alignment horizontal="center" vertical="center"/>
    </xf>
    <xf numFmtId="0" fontId="2" fillId="0" borderId="10" xfId="0" applyFont="1" applyBorder="1" applyAlignment="1" applyProtection="1">
      <alignment horizontal="center" vertical="center" wrapText="1"/>
    </xf>
    <xf numFmtId="0" fontId="10" fillId="0" borderId="1"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10" fillId="0" borderId="1" xfId="0" applyFont="1" applyBorder="1" applyProtection="1">
      <alignment vertical="center"/>
    </xf>
    <xf numFmtId="177" fontId="9" fillId="0" borderId="1" xfId="0" applyNumberFormat="1" applyFont="1" applyBorder="1" applyAlignment="1" applyProtection="1">
      <alignment horizontal="center" vertical="center" wrapText="1"/>
    </xf>
    <xf numFmtId="180" fontId="2" fillId="0" borderId="8" xfId="0" applyNumberFormat="1" applyFont="1" applyBorder="1" applyAlignment="1" applyProtection="1">
      <alignment horizontal="left" vertical="center" wrapText="1"/>
    </xf>
    <xf numFmtId="0" fontId="2" fillId="0" borderId="4" xfId="0" applyFont="1" applyBorder="1" applyAlignment="1" applyProtection="1">
      <alignment horizontal="left" vertical="center" wrapText="1"/>
    </xf>
    <xf numFmtId="0" fontId="2" fillId="0" borderId="6" xfId="0" applyFont="1" applyBorder="1" applyAlignment="1" applyProtection="1">
      <alignment horizontal="left" vertical="center" wrapText="1"/>
    </xf>
    <xf numFmtId="0" fontId="2" fillId="0" borderId="8" xfId="0" applyFont="1" applyBorder="1" applyAlignment="1" applyProtection="1">
      <alignment horizontal="left" vertical="center" wrapText="1"/>
    </xf>
    <xf numFmtId="180" fontId="10" fillId="0" borderId="1" xfId="0" applyNumberFormat="1" applyFont="1" applyBorder="1" applyAlignment="1" applyProtection="1">
      <alignment horizontal="center" vertical="center" wrapText="1"/>
    </xf>
    <xf numFmtId="0" fontId="11" fillId="0" borderId="4" xfId="0" applyFont="1" applyBorder="1" applyAlignment="1" applyProtection="1">
      <alignment horizontal="center" vertical="center" wrapText="1"/>
    </xf>
    <xf numFmtId="0" fontId="7" fillId="0" borderId="6" xfId="0" applyFont="1" applyBorder="1" applyAlignment="1" applyProtection="1">
      <alignment horizontal="center" vertical="center" wrapText="1"/>
    </xf>
    <xf numFmtId="0" fontId="7" fillId="0" borderId="8" xfId="0" applyFont="1" applyBorder="1" applyAlignment="1" applyProtection="1">
      <alignment horizontal="center" vertical="center" wrapText="1"/>
    </xf>
    <xf numFmtId="0" fontId="12" fillId="0" borderId="1" xfId="6" applyFont="1" applyBorder="1" applyAlignment="1" applyProtection="1">
      <alignment horizontal="center" vertical="center" wrapText="1"/>
    </xf>
    <xf numFmtId="0" fontId="13" fillId="0" borderId="8" xfId="0" applyFont="1" applyBorder="1" applyProtection="1">
      <alignment vertical="center"/>
    </xf>
    <xf numFmtId="0" fontId="13" fillId="0" borderId="8" xfId="0" applyFont="1" applyBorder="1" applyAlignment="1" applyProtection="1">
      <alignment horizontal="center" vertical="center"/>
    </xf>
    <xf numFmtId="43" fontId="2" fillId="0" borderId="1" xfId="0" applyNumberFormat="1" applyFont="1" applyBorder="1" applyAlignment="1" applyProtection="1">
      <alignment horizontal="center" vertical="center"/>
    </xf>
    <xf numFmtId="178" fontId="2" fillId="0" borderId="1" xfId="0" applyNumberFormat="1" applyFont="1" applyBorder="1" applyAlignment="1" applyProtection="1">
      <alignment horizontal="center" vertical="center" wrapText="1"/>
    </xf>
    <xf numFmtId="43" fontId="2" fillId="0" borderId="1" xfId="0" applyNumberFormat="1" applyFont="1" applyBorder="1" applyAlignment="1" applyProtection="1">
      <alignment horizontal="center" vertical="center" wrapText="1"/>
    </xf>
    <xf numFmtId="43" fontId="2" fillId="0" borderId="4" xfId="0" applyNumberFormat="1"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2" fillId="0" borderId="11" xfId="0" applyFont="1" applyBorder="1" applyAlignment="1">
      <alignment horizontal="center" vertical="center" wrapText="1"/>
    </xf>
    <xf numFmtId="14" fontId="2" fillId="0" borderId="11" xfId="0" applyNumberFormat="1" applyFont="1" applyBorder="1" applyAlignment="1">
      <alignment horizontal="center" vertical="center" wrapText="1"/>
    </xf>
    <xf numFmtId="177" fontId="2" fillId="0" borderId="11" xfId="0" applyNumberFormat="1"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8" fillId="0" borderId="1" xfId="0" applyFont="1" applyBorder="1" applyAlignment="1" applyProtection="1">
      <alignment horizontal="center" vertical="center" wrapText="1"/>
    </xf>
    <xf numFmtId="182" fontId="2" fillId="0" borderId="1" xfId="0" applyNumberFormat="1" applyFont="1" applyBorder="1" applyAlignment="1" applyProtection="1">
      <alignment horizontal="center" vertical="center" wrapText="1"/>
    </xf>
    <xf numFmtId="0" fontId="14" fillId="2" borderId="11" xfId="0" applyFont="1" applyFill="1" applyBorder="1" applyAlignment="1">
      <alignment horizontal="center" vertical="center" wrapText="1"/>
    </xf>
    <xf numFmtId="0" fontId="14" fillId="0" borderId="11" xfId="0" applyFont="1" applyBorder="1" applyAlignment="1">
      <alignment horizontal="center" vertical="center" wrapText="1"/>
    </xf>
    <xf numFmtId="0" fontId="15" fillId="0" borderId="4" xfId="6" applyBorder="1" applyAlignment="1" applyProtection="1">
      <alignment horizontal="center" vertical="center" wrapText="1"/>
    </xf>
    <xf numFmtId="0" fontId="11" fillId="0" borderId="1" xfId="0" applyFont="1" applyBorder="1" applyAlignment="1" applyProtection="1">
      <alignment vertical="center" wrapText="1"/>
    </xf>
    <xf numFmtId="0" fontId="16" fillId="0" borderId="4" xfId="6"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17" fillId="0" borderId="11"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lixiao@hubeiamc.com" TargetMode="External"/><Relationship Id="rId8" Type="http://schemas.openxmlformats.org/officeDocument/2006/relationships/hyperlink" Target="mailto:liyufeng@hubeiamc.com" TargetMode="External"/><Relationship Id="rId7" Type="http://schemas.openxmlformats.org/officeDocument/2006/relationships/hyperlink" Target="mailto:yuanmengqi@hubeiamc.com" TargetMode="External"/><Relationship Id="rId6" Type="http://schemas.openxmlformats.org/officeDocument/2006/relationships/hyperlink" Target="mailto:wubing@hubeiamc.com" TargetMode="External"/><Relationship Id="rId5" Type="http://schemas.openxmlformats.org/officeDocument/2006/relationships/hyperlink" Target="gaozhangheng@hubeiamc.com" TargetMode="External"/><Relationship Id="rId4" Type="http://schemas.openxmlformats.org/officeDocument/2006/relationships/hyperlink" Target="mailto:xuran@hubeiamc.com" TargetMode="External"/><Relationship Id="rId3" Type="http://schemas.openxmlformats.org/officeDocument/2006/relationships/hyperlink" Target="mailto:xinwen@hubeiamc.com" TargetMode="External"/><Relationship Id="rId2" Type="http://schemas.openxmlformats.org/officeDocument/2006/relationships/hyperlink" Target="mailto:dujing@hubeiamc.com" TargetMode="External"/><Relationship Id="rId18" Type="http://schemas.openxmlformats.org/officeDocument/2006/relationships/hyperlink" Target="http://mailto:wubing@hubeiamc.com" TargetMode="External"/><Relationship Id="rId17" Type="http://schemas.openxmlformats.org/officeDocument/2006/relationships/hyperlink" Target="mailto:yaomudi@hubeiamc.com" TargetMode="External"/><Relationship Id="rId16" Type="http://schemas.openxmlformats.org/officeDocument/2006/relationships/hyperlink" Target="mailto:yangmengqiu@hubeiamc.com" TargetMode="External"/><Relationship Id="rId15" Type="http://schemas.openxmlformats.org/officeDocument/2006/relationships/hyperlink" Target="http://xuran@hubeiamc.com" TargetMode="External"/><Relationship Id="rId14" Type="http://schemas.openxmlformats.org/officeDocument/2006/relationships/hyperlink" Target="mailto:sunzhuo@hubeiamc.com" TargetMode="External"/><Relationship Id="rId13" Type="http://schemas.openxmlformats.org/officeDocument/2006/relationships/hyperlink" Target="mailto:weiyimian@hubeiamc.com" TargetMode="External"/><Relationship Id="rId12" Type="http://schemas.openxmlformats.org/officeDocument/2006/relationships/hyperlink" Target="mailto:heshuai@hubeiamc.com" TargetMode="External"/><Relationship Id="rId11" Type="http://schemas.openxmlformats.org/officeDocument/2006/relationships/hyperlink" Target="mailto:dengjian@hubeiamc.com" TargetMode="External"/><Relationship Id="rId10" Type="http://schemas.openxmlformats.org/officeDocument/2006/relationships/hyperlink" Target="mailto:zhoupeng@hubeiamc.com" TargetMode="External"/><Relationship Id="rId1" Type="http://schemas.openxmlformats.org/officeDocument/2006/relationships/hyperlink" Target="../&#25512;&#20171;&#29031;&#29255;/gaozhangheng@hubeiamc.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ummaryRight="0"/>
    <pageSetUpPr fitToPage="1"/>
  </sheetPr>
  <dimension ref="A1:W355"/>
  <sheetViews>
    <sheetView tabSelected="1" workbookViewId="0">
      <pane ySplit="1" topLeftCell="A2" activePane="bottomLeft" state="frozen"/>
      <selection/>
      <selection pane="bottomLeft" activeCell="M3" sqref="M3"/>
    </sheetView>
  </sheetViews>
  <sheetFormatPr defaultColWidth="8.83333333333333" defaultRowHeight="11.25" customHeight="1"/>
  <cols>
    <col min="1" max="1" width="7" style="4" customWidth="1"/>
    <col min="2" max="2" width="13.4583333333333" style="4" customWidth="1"/>
    <col min="3" max="3" width="7.16666666666667" style="4" customWidth="1"/>
    <col min="4" max="4" width="9.99166666666667" style="4" customWidth="1"/>
    <col min="5" max="5" width="10.6666666666667" style="4" customWidth="1"/>
    <col min="6" max="6" width="8.5" style="4" customWidth="1"/>
    <col min="7" max="7" width="7.16666666666667" style="4" customWidth="1"/>
    <col min="8" max="8" width="11.1666666666667" style="4" customWidth="1"/>
    <col min="9" max="9" width="7.16666666666667" style="4" customWidth="1"/>
    <col min="10" max="11" width="8.83333333333333" style="4"/>
    <col min="12" max="12" width="9.325" style="4" customWidth="1"/>
    <col min="13" max="14" width="8.83333333333333" style="4"/>
    <col min="15" max="15" width="8.5" style="4" customWidth="1"/>
    <col min="16" max="16" width="9.33333333333333" style="4" customWidth="1"/>
    <col min="17" max="17" width="22.4916666666667" style="4" customWidth="1"/>
    <col min="18" max="18" width="11" style="4" customWidth="1"/>
    <col min="19" max="19" width="11.3333333333333" style="4" customWidth="1"/>
    <col min="20" max="21" width="8.83333333333333" style="4"/>
    <col min="22" max="22" width="11.1666666666667" style="4"/>
    <col min="23" max="23" width="8.83333333333333" style="4" customWidth="1"/>
    <col min="24" max="33" width="8.83333333333333" style="4"/>
  </cols>
  <sheetData>
    <row r="1" ht="56.1" customHeight="1" spans="1:23">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38" t="s">
        <v>18</v>
      </c>
      <c r="T1" s="5" t="s">
        <v>19</v>
      </c>
      <c r="U1" s="5" t="s">
        <v>20</v>
      </c>
      <c r="V1" s="5" t="s">
        <v>21</v>
      </c>
      <c r="W1" s="5" t="s">
        <v>22</v>
      </c>
    </row>
    <row r="2" s="1" customFormat="1" ht="87.75" customHeight="1" spans="1:23">
      <c r="A2" s="6">
        <f>COUNT($A$1:A1)+1</f>
        <v>1</v>
      </c>
      <c r="B2" s="7" t="s">
        <v>23</v>
      </c>
      <c r="C2" s="8" t="s">
        <v>24</v>
      </c>
      <c r="D2" s="9">
        <v>42627</v>
      </c>
      <c r="E2" s="10">
        <v>260</v>
      </c>
      <c r="F2" s="11">
        <v>31.108893</v>
      </c>
      <c r="G2" s="6"/>
      <c r="H2" s="12">
        <f t="shared" ref="H2:H18" si="0">E2+F2</f>
        <v>291.108893</v>
      </c>
      <c r="I2" s="8" t="s">
        <v>25</v>
      </c>
      <c r="J2" s="8" t="s">
        <v>26</v>
      </c>
      <c r="K2" s="8" t="s">
        <v>26</v>
      </c>
      <c r="L2" s="8" t="s">
        <v>26</v>
      </c>
      <c r="M2" s="8" t="s">
        <v>27</v>
      </c>
      <c r="N2" s="8" t="s">
        <v>28</v>
      </c>
      <c r="O2" s="8" t="s">
        <v>29</v>
      </c>
      <c r="P2" s="8" t="s">
        <v>29</v>
      </c>
      <c r="Q2" s="8" t="s">
        <v>30</v>
      </c>
      <c r="R2" s="8" t="s">
        <v>29</v>
      </c>
      <c r="S2" s="8" t="s">
        <v>29</v>
      </c>
      <c r="T2" s="8" t="s">
        <v>31</v>
      </c>
      <c r="U2" s="8" t="s">
        <v>32</v>
      </c>
      <c r="V2" s="6">
        <v>18502703091</v>
      </c>
      <c r="W2" s="39" t="s">
        <v>33</v>
      </c>
    </row>
    <row r="3" s="1" customFormat="1" ht="409.5" customHeight="1" spans="1:23">
      <c r="A3" s="6">
        <f>COUNT($A$1:A2)+1</f>
        <v>2</v>
      </c>
      <c r="B3" s="13" t="s">
        <v>34</v>
      </c>
      <c r="C3" s="8" t="s">
        <v>24</v>
      </c>
      <c r="D3" s="9">
        <v>42627</v>
      </c>
      <c r="E3" s="10">
        <v>500</v>
      </c>
      <c r="F3" s="11">
        <v>50.175</v>
      </c>
      <c r="G3" s="6"/>
      <c r="H3" s="12">
        <f t="shared" si="0"/>
        <v>550.175</v>
      </c>
      <c r="I3" s="8" t="s">
        <v>25</v>
      </c>
      <c r="J3" s="8" t="s">
        <v>26</v>
      </c>
      <c r="K3" s="8" t="s">
        <v>26</v>
      </c>
      <c r="L3" s="8" t="s">
        <v>26</v>
      </c>
      <c r="M3" s="8" t="s">
        <v>27</v>
      </c>
      <c r="N3" s="8" t="s">
        <v>35</v>
      </c>
      <c r="O3" s="8" t="s">
        <v>29</v>
      </c>
      <c r="P3" s="8" t="s">
        <v>29</v>
      </c>
      <c r="Q3" s="8" t="s">
        <v>30</v>
      </c>
      <c r="R3" s="8" t="s">
        <v>29</v>
      </c>
      <c r="S3" s="8" t="s">
        <v>29</v>
      </c>
      <c r="T3" s="8" t="s">
        <v>31</v>
      </c>
      <c r="U3" s="8" t="s">
        <v>32</v>
      </c>
      <c r="V3" s="6">
        <v>18502703091</v>
      </c>
      <c r="W3" s="39" t="s">
        <v>33</v>
      </c>
    </row>
    <row r="4" s="1" customFormat="1" ht="86.25" customHeight="1" spans="1:23">
      <c r="A4" s="6">
        <f>COUNT($A$1:A3)+1</f>
        <v>3</v>
      </c>
      <c r="B4" s="14" t="s">
        <v>36</v>
      </c>
      <c r="C4" s="8" t="s">
        <v>24</v>
      </c>
      <c r="D4" s="9">
        <v>42627</v>
      </c>
      <c r="E4" s="10">
        <v>300</v>
      </c>
      <c r="F4" s="11">
        <v>23.876622</v>
      </c>
      <c r="G4" s="6"/>
      <c r="H4" s="12">
        <f t="shared" si="0"/>
        <v>323.876622</v>
      </c>
      <c r="I4" s="8" t="s">
        <v>25</v>
      </c>
      <c r="J4" s="8" t="s">
        <v>26</v>
      </c>
      <c r="K4" s="8" t="s">
        <v>26</v>
      </c>
      <c r="L4" s="8" t="s">
        <v>26</v>
      </c>
      <c r="M4" s="8" t="s">
        <v>27</v>
      </c>
      <c r="N4" s="8" t="s">
        <v>37</v>
      </c>
      <c r="O4" s="8" t="s">
        <v>29</v>
      </c>
      <c r="P4" s="8" t="s">
        <v>29</v>
      </c>
      <c r="Q4" s="8" t="s">
        <v>30</v>
      </c>
      <c r="R4" s="8" t="s">
        <v>29</v>
      </c>
      <c r="S4" s="8" t="s">
        <v>29</v>
      </c>
      <c r="T4" s="8" t="s">
        <v>31</v>
      </c>
      <c r="U4" s="8" t="s">
        <v>32</v>
      </c>
      <c r="V4" s="6">
        <v>18502703091</v>
      </c>
      <c r="W4" s="39" t="s">
        <v>33</v>
      </c>
    </row>
    <row r="5" s="1" customFormat="1" ht="96" customHeight="1" spans="1:23">
      <c r="A5" s="6">
        <v>4</v>
      </c>
      <c r="B5" s="15" t="s">
        <v>38</v>
      </c>
      <c r="C5" s="8" t="s">
        <v>39</v>
      </c>
      <c r="D5" s="9">
        <v>42627</v>
      </c>
      <c r="E5" s="10">
        <v>200</v>
      </c>
      <c r="F5" s="11">
        <v>6.612967</v>
      </c>
      <c r="G5" s="6"/>
      <c r="H5" s="12">
        <f t="shared" si="0"/>
        <v>206.612967</v>
      </c>
      <c r="I5" s="8" t="s">
        <v>25</v>
      </c>
      <c r="J5" s="8" t="s">
        <v>26</v>
      </c>
      <c r="K5" s="8" t="s">
        <v>26</v>
      </c>
      <c r="L5" s="8" t="s">
        <v>26</v>
      </c>
      <c r="M5" s="8" t="s">
        <v>27</v>
      </c>
      <c r="N5" s="8" t="s">
        <v>40</v>
      </c>
      <c r="O5" s="8" t="s">
        <v>29</v>
      </c>
      <c r="P5" s="8" t="s">
        <v>29</v>
      </c>
      <c r="Q5" s="8" t="s">
        <v>30</v>
      </c>
      <c r="R5" s="8" t="s">
        <v>29</v>
      </c>
      <c r="S5" s="8" t="s">
        <v>29</v>
      </c>
      <c r="T5" s="40" t="s">
        <v>31</v>
      </c>
      <c r="U5" s="8" t="s">
        <v>32</v>
      </c>
      <c r="V5" s="6">
        <v>18502703091</v>
      </c>
      <c r="W5" s="39" t="s">
        <v>33</v>
      </c>
    </row>
    <row r="6" s="1" customFormat="1" ht="87" customHeight="1" spans="1:23">
      <c r="A6" s="6">
        <v>5</v>
      </c>
      <c r="B6" s="16" t="s">
        <v>41</v>
      </c>
      <c r="C6" s="8" t="s">
        <v>24</v>
      </c>
      <c r="D6" s="9">
        <v>42627</v>
      </c>
      <c r="E6" s="10">
        <v>500</v>
      </c>
      <c r="F6" s="11">
        <v>15.919915</v>
      </c>
      <c r="G6" s="6"/>
      <c r="H6" s="12">
        <f t="shared" si="0"/>
        <v>515.919915</v>
      </c>
      <c r="I6" s="8" t="s">
        <v>25</v>
      </c>
      <c r="J6" s="8" t="s">
        <v>26</v>
      </c>
      <c r="K6" s="8" t="s">
        <v>26</v>
      </c>
      <c r="L6" s="8" t="s">
        <v>26</v>
      </c>
      <c r="M6" s="8" t="s">
        <v>27</v>
      </c>
      <c r="N6" s="8" t="s">
        <v>42</v>
      </c>
      <c r="O6" s="8" t="s">
        <v>29</v>
      </c>
      <c r="P6" s="8" t="s">
        <v>29</v>
      </c>
      <c r="Q6" s="8" t="s">
        <v>30</v>
      </c>
      <c r="R6" s="8" t="s">
        <v>29</v>
      </c>
      <c r="S6" s="8" t="s">
        <v>29</v>
      </c>
      <c r="T6" s="8" t="s">
        <v>31</v>
      </c>
      <c r="U6" s="8" t="s">
        <v>32</v>
      </c>
      <c r="V6" s="6">
        <v>18502703091</v>
      </c>
      <c r="W6" s="39" t="s">
        <v>33</v>
      </c>
    </row>
    <row r="7" s="1" customFormat="1" ht="409.5" customHeight="1" spans="1:23">
      <c r="A7" s="6">
        <v>6</v>
      </c>
      <c r="B7" s="17" t="s">
        <v>43</v>
      </c>
      <c r="C7" s="8" t="s">
        <v>24</v>
      </c>
      <c r="D7" s="9">
        <v>42627</v>
      </c>
      <c r="E7" s="10">
        <v>360</v>
      </c>
      <c r="F7" s="11">
        <v>56.572074</v>
      </c>
      <c r="G7" s="6"/>
      <c r="H7" s="12">
        <f t="shared" si="0"/>
        <v>416.572074</v>
      </c>
      <c r="I7" s="8" t="s">
        <v>25</v>
      </c>
      <c r="J7" s="8" t="s">
        <v>26</v>
      </c>
      <c r="K7" s="8" t="s">
        <v>26</v>
      </c>
      <c r="L7" s="8" t="s">
        <v>26</v>
      </c>
      <c r="M7" s="8" t="s">
        <v>27</v>
      </c>
      <c r="N7" s="8" t="s">
        <v>44</v>
      </c>
      <c r="O7" s="8" t="s">
        <v>29</v>
      </c>
      <c r="P7" s="8" t="s">
        <v>29</v>
      </c>
      <c r="Q7" s="8" t="s">
        <v>30</v>
      </c>
      <c r="R7" s="8" t="s">
        <v>29</v>
      </c>
      <c r="S7" s="8" t="s">
        <v>29</v>
      </c>
      <c r="T7" s="8" t="s">
        <v>31</v>
      </c>
      <c r="U7" s="8" t="s">
        <v>32</v>
      </c>
      <c r="V7" s="6">
        <v>18502703091</v>
      </c>
      <c r="W7" s="39" t="s">
        <v>33</v>
      </c>
    </row>
    <row r="8" s="1" customFormat="1" ht="73.5" customHeight="1" spans="1:23">
      <c r="A8" s="6">
        <v>7</v>
      </c>
      <c r="B8" s="15" t="s">
        <v>45</v>
      </c>
      <c r="C8" s="8" t="s">
        <v>24</v>
      </c>
      <c r="D8" s="9">
        <v>42627</v>
      </c>
      <c r="E8" s="10">
        <v>204.576013</v>
      </c>
      <c r="F8" s="11">
        <v>20.621262</v>
      </c>
      <c r="G8" s="6"/>
      <c r="H8" s="12">
        <f t="shared" si="0"/>
        <v>225.197275</v>
      </c>
      <c r="I8" s="8" t="s">
        <v>25</v>
      </c>
      <c r="J8" s="8" t="s">
        <v>26</v>
      </c>
      <c r="K8" s="8" t="s">
        <v>26</v>
      </c>
      <c r="L8" s="8" t="s">
        <v>26</v>
      </c>
      <c r="M8" s="8" t="s">
        <v>27</v>
      </c>
      <c r="N8" s="8" t="s">
        <v>46</v>
      </c>
      <c r="O8" s="8" t="s">
        <v>29</v>
      </c>
      <c r="P8" s="8" t="s">
        <v>29</v>
      </c>
      <c r="Q8" s="8" t="s">
        <v>30</v>
      </c>
      <c r="R8" s="8" t="s">
        <v>29</v>
      </c>
      <c r="S8" s="8" t="s">
        <v>29</v>
      </c>
      <c r="T8" s="8" t="s">
        <v>31</v>
      </c>
      <c r="U8" s="8" t="s">
        <v>32</v>
      </c>
      <c r="V8" s="6">
        <v>18502703091</v>
      </c>
      <c r="W8" s="39" t="s">
        <v>33</v>
      </c>
    </row>
    <row r="9" s="1" customFormat="1" ht="409.5" customHeight="1" spans="1:23">
      <c r="A9" s="6">
        <v>8</v>
      </c>
      <c r="B9" s="18" t="s">
        <v>47</v>
      </c>
      <c r="C9" s="8" t="s">
        <v>24</v>
      </c>
      <c r="D9" s="9">
        <v>42627</v>
      </c>
      <c r="E9" s="19">
        <v>350</v>
      </c>
      <c r="F9" s="12">
        <v>32.15295</v>
      </c>
      <c r="G9" s="6"/>
      <c r="H9" s="12">
        <f t="shared" si="0"/>
        <v>382.15295</v>
      </c>
      <c r="I9" s="8" t="s">
        <v>25</v>
      </c>
      <c r="J9" s="8" t="s">
        <v>26</v>
      </c>
      <c r="K9" s="8" t="s">
        <v>26</v>
      </c>
      <c r="L9" s="8" t="s">
        <v>26</v>
      </c>
      <c r="M9" s="8" t="s">
        <v>27</v>
      </c>
      <c r="N9" s="8" t="s">
        <v>48</v>
      </c>
      <c r="O9" s="8" t="s">
        <v>29</v>
      </c>
      <c r="P9" s="8" t="s">
        <v>29</v>
      </c>
      <c r="Q9" s="8" t="s">
        <v>30</v>
      </c>
      <c r="R9" s="8" t="s">
        <v>29</v>
      </c>
      <c r="S9" s="8" t="s">
        <v>29</v>
      </c>
      <c r="T9" s="8" t="s">
        <v>31</v>
      </c>
      <c r="U9" s="8" t="s">
        <v>32</v>
      </c>
      <c r="V9" s="6">
        <v>18502703091</v>
      </c>
      <c r="W9" s="39" t="s">
        <v>33</v>
      </c>
    </row>
    <row r="10" s="1" customFormat="1" ht="73.5" customHeight="1" spans="1:23">
      <c r="A10" s="6">
        <v>9</v>
      </c>
      <c r="B10" s="20" t="s">
        <v>49</v>
      </c>
      <c r="C10" s="8" t="s">
        <v>24</v>
      </c>
      <c r="D10" s="9">
        <v>42627</v>
      </c>
      <c r="E10" s="19">
        <v>500</v>
      </c>
      <c r="F10" s="12">
        <v>52.602982</v>
      </c>
      <c r="G10" s="6"/>
      <c r="H10" s="12">
        <f t="shared" si="0"/>
        <v>552.602982</v>
      </c>
      <c r="I10" s="8" t="s">
        <v>25</v>
      </c>
      <c r="J10" s="8" t="s">
        <v>26</v>
      </c>
      <c r="K10" s="8" t="s">
        <v>26</v>
      </c>
      <c r="L10" s="8" t="s">
        <v>26</v>
      </c>
      <c r="M10" s="8" t="s">
        <v>27</v>
      </c>
      <c r="N10" s="8" t="s">
        <v>50</v>
      </c>
      <c r="O10" s="8" t="s">
        <v>29</v>
      </c>
      <c r="P10" s="8" t="s">
        <v>29</v>
      </c>
      <c r="Q10" s="8" t="s">
        <v>30</v>
      </c>
      <c r="R10" s="8" t="s">
        <v>29</v>
      </c>
      <c r="S10" s="8" t="s">
        <v>29</v>
      </c>
      <c r="T10" s="8" t="s">
        <v>31</v>
      </c>
      <c r="U10" s="8" t="s">
        <v>32</v>
      </c>
      <c r="V10" s="6">
        <v>18502703091</v>
      </c>
      <c r="W10" s="39" t="s">
        <v>33</v>
      </c>
    </row>
    <row r="11" s="1" customFormat="1" ht="85.5" customHeight="1" spans="1:23">
      <c r="A11" s="6">
        <v>13</v>
      </c>
      <c r="B11" s="8" t="s">
        <v>51</v>
      </c>
      <c r="C11" s="8" t="s">
        <v>24</v>
      </c>
      <c r="D11" s="9">
        <v>42627</v>
      </c>
      <c r="E11" s="19">
        <v>199.864367</v>
      </c>
      <c r="F11" s="12">
        <v>18.627012</v>
      </c>
      <c r="G11" s="6"/>
      <c r="H11" s="12">
        <f t="shared" si="0"/>
        <v>218.491379</v>
      </c>
      <c r="I11" s="8" t="s">
        <v>25</v>
      </c>
      <c r="J11" s="8" t="s">
        <v>26</v>
      </c>
      <c r="K11" s="8" t="s">
        <v>26</v>
      </c>
      <c r="L11" s="8" t="s">
        <v>26</v>
      </c>
      <c r="M11" s="8" t="s">
        <v>27</v>
      </c>
      <c r="N11" s="8" t="s">
        <v>52</v>
      </c>
      <c r="O11" s="8" t="s">
        <v>29</v>
      </c>
      <c r="P11" s="8" t="s">
        <v>29</v>
      </c>
      <c r="Q11" s="8" t="s">
        <v>30</v>
      </c>
      <c r="R11" s="8" t="s">
        <v>29</v>
      </c>
      <c r="S11" s="8" t="s">
        <v>29</v>
      </c>
      <c r="T11" s="8" t="s">
        <v>31</v>
      </c>
      <c r="U11" s="8" t="s">
        <v>32</v>
      </c>
      <c r="V11" s="6">
        <v>18502703091</v>
      </c>
      <c r="W11" s="39" t="s">
        <v>33</v>
      </c>
    </row>
    <row r="12" s="1" customFormat="1" ht="73.5" customHeight="1" spans="1:23">
      <c r="A12" s="6">
        <v>14</v>
      </c>
      <c r="B12" s="8" t="s">
        <v>53</v>
      </c>
      <c r="C12" s="8" t="s">
        <v>24</v>
      </c>
      <c r="D12" s="9">
        <v>42627</v>
      </c>
      <c r="E12" s="19">
        <v>200</v>
      </c>
      <c r="F12" s="12">
        <v>18.88756</v>
      </c>
      <c r="G12" s="6"/>
      <c r="H12" s="12">
        <f t="shared" si="0"/>
        <v>218.88756</v>
      </c>
      <c r="I12" s="8" t="s">
        <v>25</v>
      </c>
      <c r="J12" s="8" t="s">
        <v>26</v>
      </c>
      <c r="K12" s="8" t="s">
        <v>26</v>
      </c>
      <c r="L12" s="8" t="s">
        <v>26</v>
      </c>
      <c r="M12" s="8" t="s">
        <v>27</v>
      </c>
      <c r="N12" s="8" t="s">
        <v>54</v>
      </c>
      <c r="O12" s="8" t="s">
        <v>29</v>
      </c>
      <c r="P12" s="8" t="s">
        <v>29</v>
      </c>
      <c r="Q12" s="8" t="s">
        <v>30</v>
      </c>
      <c r="R12" s="8" t="s">
        <v>29</v>
      </c>
      <c r="S12" s="8" t="s">
        <v>29</v>
      </c>
      <c r="T12" s="8" t="s">
        <v>31</v>
      </c>
      <c r="U12" s="8" t="s">
        <v>32</v>
      </c>
      <c r="V12" s="6">
        <v>18502703091</v>
      </c>
      <c r="W12" s="39" t="s">
        <v>33</v>
      </c>
    </row>
    <row r="13" s="1" customFormat="1" ht="73.5" customHeight="1" spans="1:23">
      <c r="A13" s="6">
        <v>15</v>
      </c>
      <c r="B13" s="8" t="s">
        <v>55</v>
      </c>
      <c r="C13" s="8" t="s">
        <v>24</v>
      </c>
      <c r="D13" s="9">
        <v>42627</v>
      </c>
      <c r="E13" s="19">
        <v>150</v>
      </c>
      <c r="F13" s="12">
        <v>14.562933</v>
      </c>
      <c r="G13" s="6"/>
      <c r="H13" s="12">
        <f t="shared" si="0"/>
        <v>164.562933</v>
      </c>
      <c r="I13" s="8" t="s">
        <v>25</v>
      </c>
      <c r="J13" s="8" t="s">
        <v>26</v>
      </c>
      <c r="K13" s="8" t="s">
        <v>26</v>
      </c>
      <c r="L13" s="8" t="s">
        <v>26</v>
      </c>
      <c r="M13" s="8" t="s">
        <v>27</v>
      </c>
      <c r="N13" s="8" t="s">
        <v>56</v>
      </c>
      <c r="O13" s="8" t="s">
        <v>29</v>
      </c>
      <c r="P13" s="8" t="s">
        <v>29</v>
      </c>
      <c r="Q13" s="8" t="s">
        <v>30</v>
      </c>
      <c r="R13" s="8" t="s">
        <v>29</v>
      </c>
      <c r="S13" s="8" t="s">
        <v>29</v>
      </c>
      <c r="T13" s="8" t="s">
        <v>31</v>
      </c>
      <c r="U13" s="8" t="s">
        <v>32</v>
      </c>
      <c r="V13" s="6">
        <v>18502703091</v>
      </c>
      <c r="W13" s="39" t="s">
        <v>33</v>
      </c>
    </row>
    <row r="14" s="1" customFormat="1" ht="73.5" customHeight="1" spans="1:23">
      <c r="A14" s="6">
        <v>16</v>
      </c>
      <c r="B14" s="8" t="s">
        <v>57</v>
      </c>
      <c r="C14" s="8" t="s">
        <v>24</v>
      </c>
      <c r="D14" s="9">
        <v>42627</v>
      </c>
      <c r="E14" s="19">
        <v>197.472833</v>
      </c>
      <c r="F14" s="12">
        <v>14.825273</v>
      </c>
      <c r="G14" s="6"/>
      <c r="H14" s="12">
        <f t="shared" si="0"/>
        <v>212.298106</v>
      </c>
      <c r="I14" s="8" t="s">
        <v>25</v>
      </c>
      <c r="J14" s="8" t="s">
        <v>26</v>
      </c>
      <c r="K14" s="8" t="s">
        <v>26</v>
      </c>
      <c r="L14" s="8" t="s">
        <v>26</v>
      </c>
      <c r="M14" s="8" t="s">
        <v>27</v>
      </c>
      <c r="N14" s="8" t="s">
        <v>58</v>
      </c>
      <c r="O14" s="8" t="s">
        <v>29</v>
      </c>
      <c r="P14" s="8" t="s">
        <v>29</v>
      </c>
      <c r="Q14" s="8" t="s">
        <v>30</v>
      </c>
      <c r="R14" s="8" t="s">
        <v>29</v>
      </c>
      <c r="S14" s="8" t="s">
        <v>29</v>
      </c>
      <c r="T14" s="8" t="s">
        <v>31</v>
      </c>
      <c r="U14" s="8" t="s">
        <v>32</v>
      </c>
      <c r="V14" s="6">
        <v>18502703091</v>
      </c>
      <c r="W14" s="39" t="s">
        <v>33</v>
      </c>
    </row>
    <row r="15" s="1" customFormat="1" ht="73.5" customHeight="1" spans="1:23">
      <c r="A15" s="6">
        <v>17</v>
      </c>
      <c r="B15" s="8" t="s">
        <v>59</v>
      </c>
      <c r="C15" s="8" t="s">
        <v>24</v>
      </c>
      <c r="D15" s="9">
        <v>42627</v>
      </c>
      <c r="E15" s="19">
        <v>258.655771</v>
      </c>
      <c r="F15" s="12">
        <v>18.171492</v>
      </c>
      <c r="G15" s="6"/>
      <c r="H15" s="12">
        <f t="shared" si="0"/>
        <v>276.827263</v>
      </c>
      <c r="I15" s="8" t="s">
        <v>25</v>
      </c>
      <c r="J15" s="8" t="s">
        <v>26</v>
      </c>
      <c r="K15" s="8" t="s">
        <v>26</v>
      </c>
      <c r="L15" s="8" t="s">
        <v>26</v>
      </c>
      <c r="M15" s="8" t="s">
        <v>27</v>
      </c>
      <c r="N15" s="8" t="s">
        <v>60</v>
      </c>
      <c r="O15" s="8" t="s">
        <v>29</v>
      </c>
      <c r="P15" s="8" t="s">
        <v>29</v>
      </c>
      <c r="Q15" s="8" t="s">
        <v>30</v>
      </c>
      <c r="R15" s="8" t="s">
        <v>29</v>
      </c>
      <c r="S15" s="8" t="s">
        <v>29</v>
      </c>
      <c r="T15" s="8" t="s">
        <v>31</v>
      </c>
      <c r="U15" s="8" t="s">
        <v>32</v>
      </c>
      <c r="V15" s="6">
        <v>18502703091</v>
      </c>
      <c r="W15" s="39" t="s">
        <v>33</v>
      </c>
    </row>
    <row r="16" s="1" customFormat="1" ht="73.5" customHeight="1" spans="1:23">
      <c r="A16" s="6">
        <v>18</v>
      </c>
      <c r="B16" s="8" t="s">
        <v>61</v>
      </c>
      <c r="C16" s="8" t="s">
        <v>24</v>
      </c>
      <c r="D16" s="9">
        <v>42627</v>
      </c>
      <c r="E16" s="19">
        <v>190</v>
      </c>
      <c r="F16" s="12">
        <v>15.832364</v>
      </c>
      <c r="G16" s="6"/>
      <c r="H16" s="12">
        <f t="shared" si="0"/>
        <v>205.832364</v>
      </c>
      <c r="I16" s="8" t="s">
        <v>25</v>
      </c>
      <c r="J16" s="8" t="s">
        <v>26</v>
      </c>
      <c r="K16" s="8" t="s">
        <v>26</v>
      </c>
      <c r="L16" s="8" t="s">
        <v>26</v>
      </c>
      <c r="M16" s="8" t="s">
        <v>27</v>
      </c>
      <c r="N16" s="8" t="s">
        <v>62</v>
      </c>
      <c r="O16" s="8" t="s">
        <v>29</v>
      </c>
      <c r="P16" s="8" t="s">
        <v>29</v>
      </c>
      <c r="Q16" s="8" t="s">
        <v>30</v>
      </c>
      <c r="R16" s="8" t="s">
        <v>29</v>
      </c>
      <c r="S16" s="8" t="s">
        <v>29</v>
      </c>
      <c r="T16" s="8" t="s">
        <v>31</v>
      </c>
      <c r="U16" s="8" t="s">
        <v>32</v>
      </c>
      <c r="V16" s="6">
        <v>18502703091</v>
      </c>
      <c r="W16" s="39" t="s">
        <v>33</v>
      </c>
    </row>
    <row r="17" s="1" customFormat="1" ht="119.25" customHeight="1" spans="1:23">
      <c r="A17" s="6">
        <v>27</v>
      </c>
      <c r="B17" s="8" t="s">
        <v>63</v>
      </c>
      <c r="C17" s="8" t="s">
        <v>64</v>
      </c>
      <c r="D17" s="9">
        <v>42627</v>
      </c>
      <c r="E17" s="21">
        <v>227.5</v>
      </c>
      <c r="F17" s="12">
        <v>12.991907</v>
      </c>
      <c r="G17" s="12"/>
      <c r="H17" s="12">
        <f t="shared" si="0"/>
        <v>240.491907</v>
      </c>
      <c r="I17" s="8" t="s">
        <v>25</v>
      </c>
      <c r="J17" s="8" t="s">
        <v>26</v>
      </c>
      <c r="K17" s="8" t="s">
        <v>26</v>
      </c>
      <c r="L17" s="8" t="s">
        <v>26</v>
      </c>
      <c r="M17" s="8" t="s">
        <v>27</v>
      </c>
      <c r="N17" s="8" t="s">
        <v>65</v>
      </c>
      <c r="O17" s="8" t="s">
        <v>29</v>
      </c>
      <c r="P17" s="8" t="s">
        <v>29</v>
      </c>
      <c r="Q17" s="8" t="s">
        <v>30</v>
      </c>
      <c r="R17" s="8" t="s">
        <v>29</v>
      </c>
      <c r="S17" s="8" t="s">
        <v>29</v>
      </c>
      <c r="T17" s="8" t="s">
        <v>31</v>
      </c>
      <c r="U17" s="8" t="s">
        <v>32</v>
      </c>
      <c r="V17" s="6">
        <v>18502703091</v>
      </c>
      <c r="W17" s="39" t="s">
        <v>33</v>
      </c>
    </row>
    <row r="18" s="1" customFormat="1" ht="48" customHeight="1" spans="1:23">
      <c r="A18" s="6">
        <v>31</v>
      </c>
      <c r="B18" s="8" t="s">
        <v>66</v>
      </c>
      <c r="C18" s="8" t="s">
        <v>24</v>
      </c>
      <c r="D18" s="9">
        <v>42916</v>
      </c>
      <c r="E18" s="22">
        <v>4999.999487</v>
      </c>
      <c r="F18" s="23">
        <v>747.608862</v>
      </c>
      <c r="G18" s="23"/>
      <c r="H18" s="23">
        <f t="shared" si="0"/>
        <v>5747.608349</v>
      </c>
      <c r="I18" s="33"/>
      <c r="J18" s="33"/>
      <c r="K18" s="34" t="s">
        <v>67</v>
      </c>
      <c r="L18" s="34" t="s">
        <v>68</v>
      </c>
      <c r="M18" s="34" t="s">
        <v>69</v>
      </c>
      <c r="N18" s="34" t="s">
        <v>70</v>
      </c>
      <c r="O18" s="34" t="s">
        <v>71</v>
      </c>
      <c r="P18" s="35" t="s">
        <v>72</v>
      </c>
      <c r="Q18" s="6" t="s">
        <v>73</v>
      </c>
      <c r="R18" s="8" t="s">
        <v>74</v>
      </c>
      <c r="S18" s="6" t="s">
        <v>75</v>
      </c>
      <c r="T18" s="34" t="s">
        <v>31</v>
      </c>
      <c r="U18" s="34" t="s">
        <v>32</v>
      </c>
      <c r="V18" s="33">
        <v>18502703091</v>
      </c>
      <c r="W18" s="41" t="s">
        <v>33</v>
      </c>
    </row>
    <row r="19" s="1" customFormat="1" ht="57" customHeight="1" spans="1:23">
      <c r="A19" s="6"/>
      <c r="B19" s="8"/>
      <c r="C19" s="6"/>
      <c r="D19" s="9"/>
      <c r="E19" s="24"/>
      <c r="F19" s="25"/>
      <c r="G19" s="25"/>
      <c r="H19" s="25"/>
      <c r="I19" s="36"/>
      <c r="J19" s="36"/>
      <c r="K19" s="36"/>
      <c r="L19" s="32"/>
      <c r="M19" s="36"/>
      <c r="N19" s="32"/>
      <c r="O19" s="32"/>
      <c r="P19" s="35" t="s">
        <v>72</v>
      </c>
      <c r="Q19" s="8" t="s">
        <v>76</v>
      </c>
      <c r="R19" s="8" t="s">
        <v>77</v>
      </c>
      <c r="S19" s="6" t="s">
        <v>78</v>
      </c>
      <c r="T19" s="36"/>
      <c r="U19" s="36"/>
      <c r="V19" s="36"/>
      <c r="W19" s="36"/>
    </row>
    <row r="20" s="1" customFormat="1" ht="23.25" customHeight="1" spans="1:23">
      <c r="A20" s="6"/>
      <c r="B20" s="8"/>
      <c r="C20" s="6"/>
      <c r="D20" s="9"/>
      <c r="E20" s="26"/>
      <c r="F20" s="27"/>
      <c r="G20" s="27"/>
      <c r="H20" s="27"/>
      <c r="I20" s="37"/>
      <c r="J20" s="37"/>
      <c r="K20" s="37"/>
      <c r="L20" s="31"/>
      <c r="M20" s="37"/>
      <c r="N20" s="31"/>
      <c r="O20" s="31"/>
      <c r="P20" s="35" t="s">
        <v>72</v>
      </c>
      <c r="Q20" s="6" t="s">
        <v>79</v>
      </c>
      <c r="R20" s="8" t="s">
        <v>77</v>
      </c>
      <c r="S20" s="6" t="s">
        <v>80</v>
      </c>
      <c r="T20" s="37"/>
      <c r="U20" s="37"/>
      <c r="V20" s="37"/>
      <c r="W20" s="37"/>
    </row>
    <row r="21" ht="63" customHeight="1" spans="1:23">
      <c r="A21" s="8">
        <f>COUNT($A$1:A20)+1</f>
        <v>18</v>
      </c>
      <c r="B21" s="8" t="s">
        <v>81</v>
      </c>
      <c r="C21" s="8" t="s">
        <v>82</v>
      </c>
      <c r="D21" s="28">
        <v>42613</v>
      </c>
      <c r="E21" s="29">
        <v>1982.23</v>
      </c>
      <c r="F21" s="29">
        <v>315.236287</v>
      </c>
      <c r="G21" s="29">
        <v>15.3511</v>
      </c>
      <c r="H21" s="29">
        <v>2312.917387</v>
      </c>
      <c r="I21" s="8" t="s">
        <v>25</v>
      </c>
      <c r="J21" s="8" t="s">
        <v>83</v>
      </c>
      <c r="K21" s="8" t="s">
        <v>84</v>
      </c>
      <c r="L21" s="8" t="s">
        <v>85</v>
      </c>
      <c r="M21" s="8" t="s">
        <v>86</v>
      </c>
      <c r="N21" s="8" t="s">
        <v>87</v>
      </c>
      <c r="O21" s="8" t="s">
        <v>88</v>
      </c>
      <c r="P21" s="8" t="s">
        <v>89</v>
      </c>
      <c r="Q21" s="8" t="s">
        <v>90</v>
      </c>
      <c r="R21" s="8" t="s">
        <v>91</v>
      </c>
      <c r="S21" s="8" t="s">
        <v>92</v>
      </c>
      <c r="T21" s="8" t="s">
        <v>31</v>
      </c>
      <c r="U21" s="8" t="s">
        <v>93</v>
      </c>
      <c r="V21" s="8">
        <v>15347076363</v>
      </c>
      <c r="W21" s="42" t="s">
        <v>94</v>
      </c>
    </row>
    <row r="22" ht="63" customHeight="1" spans="1:23">
      <c r="A22" s="8"/>
      <c r="B22" s="8"/>
      <c r="C22" s="8"/>
      <c r="D22" s="8"/>
      <c r="E22" s="29"/>
      <c r="F22" s="29"/>
      <c r="G22" s="29"/>
      <c r="H22" s="29"/>
      <c r="I22" s="8"/>
      <c r="J22" s="8"/>
      <c r="K22" s="8"/>
      <c r="L22" s="8"/>
      <c r="M22" s="8"/>
      <c r="N22" s="8"/>
      <c r="O22" s="8"/>
      <c r="P22" s="8" t="s">
        <v>89</v>
      </c>
      <c r="Q22" s="8" t="s">
        <v>90</v>
      </c>
      <c r="R22" s="8" t="s">
        <v>95</v>
      </c>
      <c r="S22" s="8" t="s">
        <v>96</v>
      </c>
      <c r="T22" s="8" t="s">
        <v>31</v>
      </c>
      <c r="U22" s="8"/>
      <c r="V22" s="8"/>
      <c r="W22" s="8"/>
    </row>
    <row r="23" ht="63" customHeight="1" spans="1:23">
      <c r="A23" s="8">
        <f>COUNT($A$1:A22)+1</f>
        <v>19</v>
      </c>
      <c r="B23" s="8" t="s">
        <v>97</v>
      </c>
      <c r="C23" s="8" t="s">
        <v>98</v>
      </c>
      <c r="D23" s="28">
        <v>42947</v>
      </c>
      <c r="E23" s="29">
        <v>1550</v>
      </c>
      <c r="F23" s="29">
        <v>86.761663</v>
      </c>
      <c r="G23" s="29">
        <v>6.24</v>
      </c>
      <c r="H23" s="29">
        <v>1643.001663</v>
      </c>
      <c r="I23" s="8" t="s">
        <v>25</v>
      </c>
      <c r="J23" s="8" t="s">
        <v>83</v>
      </c>
      <c r="K23" s="8" t="s">
        <v>99</v>
      </c>
      <c r="L23" s="8" t="s">
        <v>100</v>
      </c>
      <c r="M23" s="8" t="s">
        <v>86</v>
      </c>
      <c r="N23" s="8" t="s">
        <v>101</v>
      </c>
      <c r="O23" s="8" t="s">
        <v>102</v>
      </c>
      <c r="P23" s="8" t="s">
        <v>103</v>
      </c>
      <c r="Q23" s="8" t="s">
        <v>104</v>
      </c>
      <c r="R23" s="8" t="s">
        <v>105</v>
      </c>
      <c r="S23" s="8" t="s">
        <v>106</v>
      </c>
      <c r="T23" s="8" t="s">
        <v>31</v>
      </c>
      <c r="U23" s="8" t="s">
        <v>93</v>
      </c>
      <c r="V23" s="8">
        <v>15347076363</v>
      </c>
      <c r="W23" s="42" t="s">
        <v>94</v>
      </c>
    </row>
    <row r="24" ht="63" customHeight="1" spans="1:23">
      <c r="A24" s="8">
        <f>COUNT($A$1:A23)+1</f>
        <v>20</v>
      </c>
      <c r="B24" s="8" t="s">
        <v>107</v>
      </c>
      <c r="C24" s="8" t="s">
        <v>108</v>
      </c>
      <c r="D24" s="28">
        <v>42947</v>
      </c>
      <c r="E24" s="29">
        <v>16796.6</v>
      </c>
      <c r="F24" s="29">
        <v>541.669471</v>
      </c>
      <c r="G24" s="29">
        <v>89.7787</v>
      </c>
      <c r="H24" s="29">
        <v>17428.048171</v>
      </c>
      <c r="I24" s="8" t="s">
        <v>109</v>
      </c>
      <c r="J24" s="8" t="s">
        <v>83</v>
      </c>
      <c r="K24" s="8" t="s">
        <v>110</v>
      </c>
      <c r="L24" s="8" t="s">
        <v>111</v>
      </c>
      <c r="M24" s="8" t="s">
        <v>112</v>
      </c>
      <c r="N24" s="8" t="s">
        <v>113</v>
      </c>
      <c r="O24" s="8" t="s">
        <v>107</v>
      </c>
      <c r="P24" s="8" t="s">
        <v>114</v>
      </c>
      <c r="Q24" s="8" t="s">
        <v>77</v>
      </c>
      <c r="R24" s="8" t="s">
        <v>77</v>
      </c>
      <c r="S24" s="8" t="s">
        <v>115</v>
      </c>
      <c r="T24" s="8" t="s">
        <v>31</v>
      </c>
      <c r="U24" s="8" t="s">
        <v>93</v>
      </c>
      <c r="V24" s="8">
        <v>15347076363</v>
      </c>
      <c r="W24" s="43" t="s">
        <v>94</v>
      </c>
    </row>
    <row r="25" ht="63" customHeight="1" spans="1:23">
      <c r="A25" s="8"/>
      <c r="B25" s="8"/>
      <c r="C25" s="8"/>
      <c r="D25" s="28"/>
      <c r="E25" s="29"/>
      <c r="F25" s="29"/>
      <c r="G25" s="29"/>
      <c r="H25" s="29"/>
      <c r="I25" s="8"/>
      <c r="J25" s="8"/>
      <c r="K25" s="8"/>
      <c r="L25" s="8"/>
      <c r="M25" s="8"/>
      <c r="N25" s="8"/>
      <c r="O25" s="8"/>
      <c r="P25" s="8"/>
      <c r="Q25" s="8" t="s">
        <v>74</v>
      </c>
      <c r="R25" s="8" t="s">
        <v>74</v>
      </c>
      <c r="S25" s="8" t="s">
        <v>116</v>
      </c>
      <c r="T25" s="8" t="s">
        <v>31</v>
      </c>
      <c r="U25" s="8"/>
      <c r="V25" s="8"/>
      <c r="W25" s="32"/>
    </row>
    <row r="26" ht="63" customHeight="1" spans="1:23">
      <c r="A26" s="8"/>
      <c r="B26" s="8"/>
      <c r="C26" s="8"/>
      <c r="D26" s="28"/>
      <c r="E26" s="29"/>
      <c r="F26" s="29"/>
      <c r="G26" s="29"/>
      <c r="H26" s="29"/>
      <c r="I26" s="8"/>
      <c r="J26" s="8"/>
      <c r="K26" s="8"/>
      <c r="L26" s="8"/>
      <c r="M26" s="8"/>
      <c r="N26" s="8"/>
      <c r="O26" s="8"/>
      <c r="P26" s="8"/>
      <c r="Q26" s="8" t="s">
        <v>117</v>
      </c>
      <c r="R26" s="8" t="s">
        <v>117</v>
      </c>
      <c r="S26" s="8" t="s">
        <v>118</v>
      </c>
      <c r="T26" s="8" t="s">
        <v>31</v>
      </c>
      <c r="U26" s="8"/>
      <c r="V26" s="8"/>
      <c r="W26" s="32"/>
    </row>
    <row r="27" ht="63" customHeight="1" spans="1:23">
      <c r="A27" s="8"/>
      <c r="B27" s="8"/>
      <c r="C27" s="8"/>
      <c r="D27" s="28"/>
      <c r="E27" s="29"/>
      <c r="F27" s="29"/>
      <c r="G27" s="29"/>
      <c r="H27" s="29"/>
      <c r="I27" s="8"/>
      <c r="J27" s="8"/>
      <c r="K27" s="8"/>
      <c r="L27" s="8"/>
      <c r="M27" s="8"/>
      <c r="N27" s="8"/>
      <c r="O27" s="8"/>
      <c r="P27" s="8"/>
      <c r="Q27" s="8" t="s">
        <v>119</v>
      </c>
      <c r="R27" s="8" t="s">
        <v>119</v>
      </c>
      <c r="S27" s="8" t="s">
        <v>120</v>
      </c>
      <c r="T27" s="8" t="s">
        <v>31</v>
      </c>
      <c r="U27" s="8"/>
      <c r="V27" s="8"/>
      <c r="W27" s="32"/>
    </row>
    <row r="28" ht="63" customHeight="1" spans="1:23">
      <c r="A28" s="8"/>
      <c r="B28" s="8"/>
      <c r="C28" s="8"/>
      <c r="D28" s="28"/>
      <c r="E28" s="29"/>
      <c r="F28" s="29"/>
      <c r="G28" s="29"/>
      <c r="H28" s="29"/>
      <c r="I28" s="8"/>
      <c r="J28" s="8"/>
      <c r="K28" s="8"/>
      <c r="L28" s="8"/>
      <c r="M28" s="8"/>
      <c r="N28" s="8"/>
      <c r="O28" s="8"/>
      <c r="P28" s="8"/>
      <c r="Q28" s="8" t="s">
        <v>121</v>
      </c>
      <c r="R28" s="8" t="s">
        <v>121</v>
      </c>
      <c r="S28" s="8" t="s">
        <v>122</v>
      </c>
      <c r="T28" s="8" t="s">
        <v>31</v>
      </c>
      <c r="U28" s="8"/>
      <c r="V28" s="8"/>
      <c r="W28" s="31"/>
    </row>
    <row r="29" ht="63" customHeight="1" spans="1:23">
      <c r="A29" s="8">
        <f>COUNT($A$1:A28)+1</f>
        <v>21</v>
      </c>
      <c r="B29" s="8" t="s">
        <v>123</v>
      </c>
      <c r="C29" s="8" t="s">
        <v>124</v>
      </c>
      <c r="D29" s="28">
        <v>42947</v>
      </c>
      <c r="E29" s="29">
        <v>4987.48</v>
      </c>
      <c r="F29" s="29">
        <v>354.994234</v>
      </c>
      <c r="G29" s="29">
        <v>30.1316</v>
      </c>
      <c r="H29" s="29">
        <v>5372.605834</v>
      </c>
      <c r="I29" s="8" t="s">
        <v>25</v>
      </c>
      <c r="J29" s="8" t="s">
        <v>83</v>
      </c>
      <c r="K29" s="8" t="s">
        <v>84</v>
      </c>
      <c r="L29" s="8" t="s">
        <v>125</v>
      </c>
      <c r="M29" s="8"/>
      <c r="N29" s="8" t="s">
        <v>126</v>
      </c>
      <c r="O29" s="8" t="s">
        <v>126</v>
      </c>
      <c r="P29" s="8" t="s">
        <v>127</v>
      </c>
      <c r="Q29" s="8" t="s">
        <v>128</v>
      </c>
      <c r="R29" s="8" t="s">
        <v>129</v>
      </c>
      <c r="S29" s="8" t="s">
        <v>130</v>
      </c>
      <c r="T29" s="8" t="s">
        <v>31</v>
      </c>
      <c r="U29" s="8" t="s">
        <v>93</v>
      </c>
      <c r="V29" s="8">
        <v>15347076363</v>
      </c>
      <c r="W29" s="42" t="s">
        <v>94</v>
      </c>
    </row>
    <row r="30" ht="63" customHeight="1" spans="1:23">
      <c r="A30" s="8"/>
      <c r="B30" s="8"/>
      <c r="C30" s="8"/>
      <c r="D30" s="8"/>
      <c r="E30" s="29"/>
      <c r="F30" s="29"/>
      <c r="G30" s="29"/>
      <c r="H30" s="29"/>
      <c r="I30" s="8"/>
      <c r="J30" s="8"/>
      <c r="K30" s="8"/>
      <c r="L30" s="8"/>
      <c r="M30" s="8"/>
      <c r="N30" s="8"/>
      <c r="O30" s="8" t="s">
        <v>126</v>
      </c>
      <c r="P30" s="8" t="s">
        <v>127</v>
      </c>
      <c r="Q30" s="8" t="s">
        <v>128</v>
      </c>
      <c r="R30" s="8" t="s">
        <v>131</v>
      </c>
      <c r="S30" s="8" t="s">
        <v>132</v>
      </c>
      <c r="T30" s="8" t="s">
        <v>31</v>
      </c>
      <c r="U30" s="8"/>
      <c r="V30" s="8"/>
      <c r="W30" s="8"/>
    </row>
    <row r="31" ht="63" customHeight="1" spans="1:23">
      <c r="A31" s="8">
        <f>COUNT($A$1:A30)+1</f>
        <v>22</v>
      </c>
      <c r="B31" s="8" t="s">
        <v>133</v>
      </c>
      <c r="C31" s="8" t="s">
        <v>64</v>
      </c>
      <c r="D31" s="28">
        <v>43272</v>
      </c>
      <c r="E31" s="29">
        <v>2000</v>
      </c>
      <c r="F31" s="29">
        <v>630.885063</v>
      </c>
      <c r="G31" s="29">
        <v>16.0335</v>
      </c>
      <c r="H31" s="29">
        <v>2646.918563</v>
      </c>
      <c r="I31" s="8" t="s">
        <v>134</v>
      </c>
      <c r="J31" s="8" t="s">
        <v>83</v>
      </c>
      <c r="K31" s="8" t="s">
        <v>110</v>
      </c>
      <c r="L31" s="8" t="s">
        <v>135</v>
      </c>
      <c r="M31" s="8" t="s">
        <v>86</v>
      </c>
      <c r="N31" s="8" t="s">
        <v>136</v>
      </c>
      <c r="O31" s="8" t="s">
        <v>137</v>
      </c>
      <c r="P31" s="8" t="s">
        <v>138</v>
      </c>
      <c r="Q31" s="8" t="s">
        <v>139</v>
      </c>
      <c r="R31" s="8" t="s">
        <v>140</v>
      </c>
      <c r="S31" s="8" t="s">
        <v>141</v>
      </c>
      <c r="T31" s="8" t="s">
        <v>31</v>
      </c>
      <c r="U31" s="8" t="s">
        <v>93</v>
      </c>
      <c r="V31" s="8">
        <v>15347076363</v>
      </c>
      <c r="W31" s="42" t="s">
        <v>94</v>
      </c>
    </row>
    <row r="32" ht="63" customHeight="1" spans="1:23">
      <c r="A32" s="8">
        <f>COUNT($A$1:A31)+1</f>
        <v>23</v>
      </c>
      <c r="B32" s="8" t="s">
        <v>142</v>
      </c>
      <c r="C32" s="8" t="s">
        <v>143</v>
      </c>
      <c r="D32" s="28">
        <v>43272</v>
      </c>
      <c r="E32" s="29">
        <v>1000</v>
      </c>
      <c r="F32" s="29">
        <v>224.347211</v>
      </c>
      <c r="G32" s="29">
        <v>8.9838</v>
      </c>
      <c r="H32" s="29">
        <v>1233.331011</v>
      </c>
      <c r="I32" s="8" t="s">
        <v>134</v>
      </c>
      <c r="J32" s="8" t="s">
        <v>83</v>
      </c>
      <c r="K32" s="8" t="s">
        <v>110</v>
      </c>
      <c r="L32" s="8" t="s">
        <v>135</v>
      </c>
      <c r="M32" s="8" t="s">
        <v>86</v>
      </c>
      <c r="N32" s="8" t="s">
        <v>144</v>
      </c>
      <c r="O32" s="8" t="s">
        <v>137</v>
      </c>
      <c r="P32" s="8" t="s">
        <v>138</v>
      </c>
      <c r="Q32" s="8" t="s">
        <v>145</v>
      </c>
      <c r="R32" s="8" t="s">
        <v>140</v>
      </c>
      <c r="S32" s="8" t="s">
        <v>146</v>
      </c>
      <c r="T32" s="8" t="s">
        <v>31</v>
      </c>
      <c r="U32" s="8" t="s">
        <v>93</v>
      </c>
      <c r="V32" s="8">
        <v>15347076363</v>
      </c>
      <c r="W32" s="42" t="s">
        <v>94</v>
      </c>
    </row>
    <row r="33" ht="63" customHeight="1" spans="1:23">
      <c r="A33" s="8">
        <f>COUNT($A$1:A32)+1</f>
        <v>24</v>
      </c>
      <c r="B33" s="8" t="s">
        <v>147</v>
      </c>
      <c r="C33" s="8" t="s">
        <v>148</v>
      </c>
      <c r="D33" s="28">
        <v>43272</v>
      </c>
      <c r="E33" s="29">
        <v>1500</v>
      </c>
      <c r="F33" s="29">
        <v>428.7312</v>
      </c>
      <c r="G33" s="29">
        <v>12.9276</v>
      </c>
      <c r="H33" s="29">
        <v>1941.6588</v>
      </c>
      <c r="I33" s="8" t="s">
        <v>25</v>
      </c>
      <c r="J33" s="8" t="s">
        <v>83</v>
      </c>
      <c r="K33" s="8" t="s">
        <v>84</v>
      </c>
      <c r="L33" s="8" t="s">
        <v>149</v>
      </c>
      <c r="M33" s="8" t="s">
        <v>86</v>
      </c>
      <c r="N33" s="8" t="s">
        <v>150</v>
      </c>
      <c r="O33" s="8" t="s">
        <v>151</v>
      </c>
      <c r="P33" s="8" t="s">
        <v>152</v>
      </c>
      <c r="Q33" s="8" t="s">
        <v>153</v>
      </c>
      <c r="R33" s="8" t="s">
        <v>154</v>
      </c>
      <c r="S33" s="8" t="s">
        <v>155</v>
      </c>
      <c r="T33" s="8" t="s">
        <v>31</v>
      </c>
      <c r="U33" s="8" t="s">
        <v>93</v>
      </c>
      <c r="V33" s="8">
        <v>15347076363</v>
      </c>
      <c r="W33" s="42" t="s">
        <v>94</v>
      </c>
    </row>
    <row r="34" ht="63" customHeight="1" spans="1:23">
      <c r="A34" s="8">
        <f>COUNT($A$1:A33)+1</f>
        <v>25</v>
      </c>
      <c r="B34" s="8" t="s">
        <v>156</v>
      </c>
      <c r="C34" s="8" t="s">
        <v>157</v>
      </c>
      <c r="D34" s="28">
        <v>43921</v>
      </c>
      <c r="E34" s="29">
        <v>3959.257006</v>
      </c>
      <c r="F34" s="29">
        <v>3182.475947</v>
      </c>
      <c r="G34" s="29">
        <v>32.7386</v>
      </c>
      <c r="H34" s="29">
        <v>7174.471553</v>
      </c>
      <c r="I34" s="8" t="s">
        <v>25</v>
      </c>
      <c r="J34" s="8" t="s">
        <v>83</v>
      </c>
      <c r="K34" s="8" t="s">
        <v>84</v>
      </c>
      <c r="L34" s="8" t="s">
        <v>158</v>
      </c>
      <c r="M34" s="8" t="s">
        <v>86</v>
      </c>
      <c r="N34" s="8" t="s">
        <v>159</v>
      </c>
      <c r="O34" s="8" t="s">
        <v>160</v>
      </c>
      <c r="P34" s="8" t="s">
        <v>152</v>
      </c>
      <c r="Q34" s="8" t="s">
        <v>161</v>
      </c>
      <c r="R34" s="8" t="s">
        <v>140</v>
      </c>
      <c r="S34" s="8" t="s">
        <v>162</v>
      </c>
      <c r="T34" s="8" t="s">
        <v>31</v>
      </c>
      <c r="U34" s="8" t="s">
        <v>93</v>
      </c>
      <c r="V34" s="8">
        <v>15347076363</v>
      </c>
      <c r="W34" s="42" t="s">
        <v>94</v>
      </c>
    </row>
    <row r="35" ht="63" customHeight="1" spans="1:23">
      <c r="A35" s="8">
        <f>COUNT($A$1:A34)+1</f>
        <v>26</v>
      </c>
      <c r="B35" s="8" t="s">
        <v>163</v>
      </c>
      <c r="C35" s="8" t="s">
        <v>164</v>
      </c>
      <c r="D35" s="30">
        <v>43738</v>
      </c>
      <c r="E35" s="29">
        <v>1149.78</v>
      </c>
      <c r="F35" s="29">
        <v>246.296073</v>
      </c>
      <c r="G35" s="29">
        <v>0.5</v>
      </c>
      <c r="H35" s="29">
        <v>1396.576073</v>
      </c>
      <c r="I35" s="8"/>
      <c r="J35" s="8"/>
      <c r="K35" s="8"/>
      <c r="L35" s="8"/>
      <c r="M35" s="8"/>
      <c r="N35" s="8"/>
      <c r="O35" s="8" t="s">
        <v>163</v>
      </c>
      <c r="P35" s="8" t="s">
        <v>165</v>
      </c>
      <c r="Q35" s="8" t="s">
        <v>166</v>
      </c>
      <c r="R35" s="8" t="s">
        <v>167</v>
      </c>
      <c r="S35" s="8" t="s">
        <v>168</v>
      </c>
      <c r="T35" s="8" t="s">
        <v>31</v>
      </c>
      <c r="U35" s="8" t="s">
        <v>93</v>
      </c>
      <c r="V35" s="8">
        <v>15347076363</v>
      </c>
      <c r="W35" s="42" t="s">
        <v>94</v>
      </c>
    </row>
    <row r="36" ht="63" customHeight="1" spans="1:23">
      <c r="A36" s="8"/>
      <c r="B36" s="8"/>
      <c r="C36" s="8"/>
      <c r="D36" s="31"/>
      <c r="E36" s="29"/>
      <c r="F36" s="29"/>
      <c r="G36" s="29"/>
      <c r="H36" s="29"/>
      <c r="I36" s="8" t="s">
        <v>25</v>
      </c>
      <c r="J36" s="8" t="s">
        <v>83</v>
      </c>
      <c r="K36" s="8" t="s">
        <v>84</v>
      </c>
      <c r="L36" s="8" t="s">
        <v>169</v>
      </c>
      <c r="M36" s="8" t="s">
        <v>86</v>
      </c>
      <c r="N36" s="8" t="s">
        <v>170</v>
      </c>
      <c r="O36" s="8"/>
      <c r="P36" s="8" t="s">
        <v>165</v>
      </c>
      <c r="Q36" s="8" t="s">
        <v>166</v>
      </c>
      <c r="R36" s="8" t="s">
        <v>171</v>
      </c>
      <c r="S36" s="8" t="s">
        <v>172</v>
      </c>
      <c r="T36" s="8" t="s">
        <v>31</v>
      </c>
      <c r="U36" s="8"/>
      <c r="V36" s="8"/>
      <c r="W36" s="8"/>
    </row>
    <row r="37" ht="63" customHeight="1" spans="1:23">
      <c r="A37" s="8">
        <f>COUNT($A$1:A36)+1</f>
        <v>27</v>
      </c>
      <c r="B37" s="8" t="s">
        <v>173</v>
      </c>
      <c r="C37" s="8" t="s">
        <v>174</v>
      </c>
      <c r="D37" s="30">
        <v>44173</v>
      </c>
      <c r="E37" s="29">
        <v>26316</v>
      </c>
      <c r="F37" s="29">
        <v>4052.336667</v>
      </c>
      <c r="G37" s="29">
        <v>0</v>
      </c>
      <c r="H37" s="29">
        <v>30368.336667</v>
      </c>
      <c r="I37" s="8" t="s">
        <v>25</v>
      </c>
      <c r="J37" s="8" t="s">
        <v>175</v>
      </c>
      <c r="K37" s="8" t="s">
        <v>176</v>
      </c>
      <c r="L37" s="8" t="s">
        <v>29</v>
      </c>
      <c r="M37" s="8" t="s">
        <v>86</v>
      </c>
      <c r="N37" s="8" t="s">
        <v>177</v>
      </c>
      <c r="O37" s="8" t="s">
        <v>173</v>
      </c>
      <c r="P37" s="8" t="s">
        <v>178</v>
      </c>
      <c r="Q37" s="8" t="s">
        <v>179</v>
      </c>
      <c r="R37" s="8" t="s">
        <v>180</v>
      </c>
      <c r="S37" s="8" t="s">
        <v>181</v>
      </c>
      <c r="T37" s="8" t="s">
        <v>31</v>
      </c>
      <c r="U37" s="8" t="s">
        <v>93</v>
      </c>
      <c r="V37" s="8">
        <v>15347076363</v>
      </c>
      <c r="W37" s="42" t="s">
        <v>94</v>
      </c>
    </row>
    <row r="38" ht="63" customHeight="1" spans="1:23">
      <c r="A38" s="8"/>
      <c r="B38" s="8"/>
      <c r="C38" s="8"/>
      <c r="D38" s="31"/>
      <c r="E38" s="29"/>
      <c r="F38" s="29"/>
      <c r="G38" s="29"/>
      <c r="H38" s="29"/>
      <c r="I38" s="8"/>
      <c r="J38" s="8"/>
      <c r="K38" s="8"/>
      <c r="L38" s="8"/>
      <c r="M38" s="8"/>
      <c r="N38" s="8"/>
      <c r="O38" s="8"/>
      <c r="P38" s="8" t="s">
        <v>178</v>
      </c>
      <c r="Q38" s="8" t="s">
        <v>179</v>
      </c>
      <c r="R38" s="8" t="s">
        <v>182</v>
      </c>
      <c r="S38" s="8" t="s">
        <v>183</v>
      </c>
      <c r="T38" s="8" t="s">
        <v>31</v>
      </c>
      <c r="U38" s="8"/>
      <c r="V38" s="8"/>
      <c r="W38" s="8"/>
    </row>
    <row r="39" ht="63" customHeight="1" spans="1:23">
      <c r="A39" s="8">
        <f>COUNT($A$1:A38)+1</f>
        <v>28</v>
      </c>
      <c r="B39" s="8" t="s">
        <v>184</v>
      </c>
      <c r="C39" s="8" t="s">
        <v>185</v>
      </c>
      <c r="D39" s="30">
        <v>44104</v>
      </c>
      <c r="E39" s="29">
        <v>12000</v>
      </c>
      <c r="F39" s="29">
        <v>2443.045066</v>
      </c>
      <c r="G39" s="29">
        <v>103.4714</v>
      </c>
      <c r="H39" s="29">
        <v>14546.516466</v>
      </c>
      <c r="I39" s="8" t="s">
        <v>109</v>
      </c>
      <c r="J39" s="8" t="s">
        <v>83</v>
      </c>
      <c r="K39" s="8" t="s">
        <v>110</v>
      </c>
      <c r="L39" s="8" t="s">
        <v>186</v>
      </c>
      <c r="M39" s="8" t="s">
        <v>86</v>
      </c>
      <c r="N39" s="8" t="s">
        <v>187</v>
      </c>
      <c r="O39" s="8" t="s">
        <v>184</v>
      </c>
      <c r="P39" s="8" t="s">
        <v>178</v>
      </c>
      <c r="Q39" s="8" t="s">
        <v>188</v>
      </c>
      <c r="R39" s="8" t="s">
        <v>140</v>
      </c>
      <c r="S39" s="8" t="s">
        <v>189</v>
      </c>
      <c r="T39" s="8" t="s">
        <v>31</v>
      </c>
      <c r="U39" s="8" t="s">
        <v>93</v>
      </c>
      <c r="V39" s="8">
        <v>15347076363</v>
      </c>
      <c r="W39" s="42" t="s">
        <v>94</v>
      </c>
    </row>
    <row r="40" ht="63" customHeight="1" spans="1:23">
      <c r="A40" s="8"/>
      <c r="B40" s="8"/>
      <c r="C40" s="8"/>
      <c r="D40" s="31"/>
      <c r="E40" s="29"/>
      <c r="F40" s="29"/>
      <c r="G40" s="29"/>
      <c r="H40" s="29"/>
      <c r="I40" s="8"/>
      <c r="J40" s="8"/>
      <c r="K40" s="8"/>
      <c r="L40" s="8"/>
      <c r="M40" s="8"/>
      <c r="N40" s="8"/>
      <c r="O40" s="8"/>
      <c r="P40" s="8" t="s">
        <v>178</v>
      </c>
      <c r="Q40" s="8" t="s">
        <v>188</v>
      </c>
      <c r="R40" s="8" t="s">
        <v>190</v>
      </c>
      <c r="S40" s="8" t="s">
        <v>191</v>
      </c>
      <c r="T40" s="8" t="s">
        <v>31</v>
      </c>
      <c r="U40" s="8"/>
      <c r="V40" s="8"/>
      <c r="W40" s="8"/>
    </row>
    <row r="41" ht="63" customHeight="1" spans="1:23">
      <c r="A41" s="8">
        <f>COUNT($A$1:A40)+1</f>
        <v>29</v>
      </c>
      <c r="B41" s="8" t="s">
        <v>192</v>
      </c>
      <c r="C41" s="8" t="s">
        <v>193</v>
      </c>
      <c r="D41" s="30">
        <v>44202</v>
      </c>
      <c r="E41" s="29">
        <v>645</v>
      </c>
      <c r="F41" s="29">
        <v>295.939628</v>
      </c>
      <c r="G41" s="29">
        <v>0.389</v>
      </c>
      <c r="H41" s="29">
        <v>941.328628</v>
      </c>
      <c r="I41" s="8" t="s">
        <v>25</v>
      </c>
      <c r="J41" s="8" t="s">
        <v>83</v>
      </c>
      <c r="K41" s="8" t="s">
        <v>84</v>
      </c>
      <c r="L41" s="8" t="s">
        <v>194</v>
      </c>
      <c r="M41" s="8" t="s">
        <v>27</v>
      </c>
      <c r="N41" s="8" t="s">
        <v>195</v>
      </c>
      <c r="O41" s="8" t="s">
        <v>29</v>
      </c>
      <c r="P41" s="8" t="s">
        <v>178</v>
      </c>
      <c r="Q41" s="8" t="s">
        <v>196</v>
      </c>
      <c r="R41" s="8" t="s">
        <v>196</v>
      </c>
      <c r="S41" s="8" t="s">
        <v>197</v>
      </c>
      <c r="T41" s="8" t="s">
        <v>31</v>
      </c>
      <c r="U41" s="8" t="s">
        <v>93</v>
      </c>
      <c r="V41" s="8">
        <v>15347076363</v>
      </c>
      <c r="W41" s="42" t="s">
        <v>94</v>
      </c>
    </row>
    <row r="42" ht="63" customHeight="1" spans="1:23">
      <c r="A42" s="8"/>
      <c r="B42" s="8"/>
      <c r="C42" s="8"/>
      <c r="D42" s="31"/>
      <c r="E42" s="29"/>
      <c r="F42" s="29"/>
      <c r="G42" s="29"/>
      <c r="H42" s="29"/>
      <c r="I42" s="8"/>
      <c r="J42" s="8"/>
      <c r="K42" s="8"/>
      <c r="L42" s="8"/>
      <c r="M42" s="8"/>
      <c r="N42" s="8"/>
      <c r="O42" s="8" t="s">
        <v>29</v>
      </c>
      <c r="P42" s="8" t="s">
        <v>178</v>
      </c>
      <c r="Q42" s="8" t="s">
        <v>198</v>
      </c>
      <c r="R42" s="8" t="s">
        <v>198</v>
      </c>
      <c r="S42" s="8" t="s">
        <v>199</v>
      </c>
      <c r="T42" s="8" t="s">
        <v>31</v>
      </c>
      <c r="U42" s="8"/>
      <c r="V42" s="8"/>
      <c r="W42" s="8"/>
    </row>
    <row r="43" ht="63" customHeight="1" spans="1:23">
      <c r="A43" s="8">
        <f>COUNT($A$1:A42)+1</f>
        <v>30</v>
      </c>
      <c r="B43" s="8" t="s">
        <v>200</v>
      </c>
      <c r="C43" s="8" t="s">
        <v>201</v>
      </c>
      <c r="D43" s="28">
        <v>44328</v>
      </c>
      <c r="E43" s="29">
        <v>435.087484</v>
      </c>
      <c r="F43" s="29">
        <v>438.382025</v>
      </c>
      <c r="G43" s="29">
        <v>4.65</v>
      </c>
      <c r="H43" s="29">
        <v>878.119509</v>
      </c>
      <c r="I43" s="8" t="s">
        <v>25</v>
      </c>
      <c r="J43" s="8" t="s">
        <v>83</v>
      </c>
      <c r="K43" s="8" t="s">
        <v>84</v>
      </c>
      <c r="L43" s="8" t="s">
        <v>194</v>
      </c>
      <c r="M43" s="8" t="s">
        <v>86</v>
      </c>
      <c r="N43" s="8" t="s">
        <v>202</v>
      </c>
      <c r="O43" s="8" t="s">
        <v>203</v>
      </c>
      <c r="P43" s="8" t="s">
        <v>89</v>
      </c>
      <c r="Q43" s="8" t="s">
        <v>204</v>
      </c>
      <c r="R43" s="8" t="s">
        <v>77</v>
      </c>
      <c r="S43" s="8" t="s">
        <v>205</v>
      </c>
      <c r="T43" s="8" t="s">
        <v>31</v>
      </c>
      <c r="U43" s="8" t="s">
        <v>93</v>
      </c>
      <c r="V43" s="8">
        <v>15347076363</v>
      </c>
      <c r="W43" s="42" t="s">
        <v>94</v>
      </c>
    </row>
    <row r="44" ht="63" customHeight="1" spans="1:23">
      <c r="A44" s="8">
        <f>COUNT($A$1:A43)+1</f>
        <v>31</v>
      </c>
      <c r="B44" s="8" t="s">
        <v>206</v>
      </c>
      <c r="C44" s="8" t="s">
        <v>207</v>
      </c>
      <c r="D44" s="30">
        <v>44328</v>
      </c>
      <c r="E44" s="29">
        <v>3181.458208</v>
      </c>
      <c r="F44" s="29">
        <v>4387.384294</v>
      </c>
      <c r="G44" s="29">
        <v>28.3569</v>
      </c>
      <c r="H44" s="29">
        <v>7597.199402</v>
      </c>
      <c r="I44" s="8" t="s">
        <v>134</v>
      </c>
      <c r="J44" s="8" t="s">
        <v>83</v>
      </c>
      <c r="K44" s="8" t="s">
        <v>110</v>
      </c>
      <c r="L44" s="8" t="s">
        <v>208</v>
      </c>
      <c r="M44" s="8" t="s">
        <v>86</v>
      </c>
      <c r="N44" s="8" t="s">
        <v>209</v>
      </c>
      <c r="O44" s="8" t="s">
        <v>210</v>
      </c>
      <c r="P44" s="8" t="s">
        <v>178</v>
      </c>
      <c r="Q44" s="8" t="s">
        <v>211</v>
      </c>
      <c r="R44" s="8" t="s">
        <v>212</v>
      </c>
      <c r="S44" s="8" t="s">
        <v>213</v>
      </c>
      <c r="T44" s="8" t="s">
        <v>31</v>
      </c>
      <c r="U44" s="8" t="s">
        <v>93</v>
      </c>
      <c r="V44" s="8">
        <v>15347076363</v>
      </c>
      <c r="W44" s="42" t="s">
        <v>94</v>
      </c>
    </row>
    <row r="45" ht="63" customHeight="1" spans="1:23">
      <c r="A45" s="8"/>
      <c r="B45" s="8"/>
      <c r="C45" s="8"/>
      <c r="D45" s="31"/>
      <c r="E45" s="29"/>
      <c r="F45" s="29"/>
      <c r="G45" s="29"/>
      <c r="H45" s="29"/>
      <c r="I45" s="8"/>
      <c r="J45" s="8"/>
      <c r="K45" s="8"/>
      <c r="L45" s="8"/>
      <c r="M45" s="8"/>
      <c r="N45" s="8" t="s">
        <v>209</v>
      </c>
      <c r="O45" s="8" t="s">
        <v>214</v>
      </c>
      <c r="P45" s="8"/>
      <c r="Q45" s="8" t="s">
        <v>215</v>
      </c>
      <c r="R45" s="8"/>
      <c r="S45" s="8" t="s">
        <v>216</v>
      </c>
      <c r="T45" s="8" t="s">
        <v>31</v>
      </c>
      <c r="U45" s="8"/>
      <c r="V45" s="8"/>
      <c r="W45" s="8"/>
    </row>
    <row r="46" ht="63" customHeight="1" spans="1:23">
      <c r="A46" s="8">
        <f>COUNT($A$1:A45)+1</f>
        <v>32</v>
      </c>
      <c r="B46" s="8" t="s">
        <v>217</v>
      </c>
      <c r="C46" s="8" t="s">
        <v>218</v>
      </c>
      <c r="D46" s="30">
        <v>44328</v>
      </c>
      <c r="E46" s="29">
        <v>799.999969</v>
      </c>
      <c r="F46" s="29">
        <v>879.782947</v>
      </c>
      <c r="G46" s="29">
        <v>8.6401</v>
      </c>
      <c r="H46" s="29">
        <v>1688.423016</v>
      </c>
      <c r="I46" s="8" t="s">
        <v>134</v>
      </c>
      <c r="J46" s="8" t="s">
        <v>83</v>
      </c>
      <c r="K46" s="8" t="s">
        <v>110</v>
      </c>
      <c r="L46" s="8" t="s">
        <v>208</v>
      </c>
      <c r="M46" s="8" t="s">
        <v>86</v>
      </c>
      <c r="N46" s="8" t="s">
        <v>219</v>
      </c>
      <c r="O46" s="8" t="s">
        <v>210</v>
      </c>
      <c r="P46" s="8" t="s">
        <v>178</v>
      </c>
      <c r="Q46" s="8" t="s">
        <v>220</v>
      </c>
      <c r="R46" s="8" t="s">
        <v>131</v>
      </c>
      <c r="S46" s="8" t="s">
        <v>221</v>
      </c>
      <c r="T46" s="8" t="s">
        <v>31</v>
      </c>
      <c r="U46" s="8" t="s">
        <v>93</v>
      </c>
      <c r="V46" s="8">
        <v>15347076363</v>
      </c>
      <c r="W46" s="42" t="s">
        <v>94</v>
      </c>
    </row>
    <row r="47" ht="63" customHeight="1" spans="1:23">
      <c r="A47" s="8"/>
      <c r="B47" s="8"/>
      <c r="C47" s="8"/>
      <c r="D47" s="32"/>
      <c r="E47" s="29"/>
      <c r="F47" s="29"/>
      <c r="G47" s="29"/>
      <c r="H47" s="29"/>
      <c r="I47" s="8"/>
      <c r="J47" s="8"/>
      <c r="K47" s="8"/>
      <c r="L47" s="8"/>
      <c r="M47" s="8"/>
      <c r="N47" s="8"/>
      <c r="O47" s="8"/>
      <c r="P47" s="8"/>
      <c r="Q47" s="8" t="s">
        <v>222</v>
      </c>
      <c r="R47" s="8" t="s">
        <v>129</v>
      </c>
      <c r="S47" s="8" t="s">
        <v>223</v>
      </c>
      <c r="T47" s="8" t="s">
        <v>31</v>
      </c>
      <c r="U47" s="8"/>
      <c r="V47" s="8"/>
      <c r="W47" s="8"/>
    </row>
    <row r="48" ht="63" customHeight="1" spans="1:23">
      <c r="A48" s="8"/>
      <c r="B48" s="8"/>
      <c r="C48" s="8"/>
      <c r="D48" s="31"/>
      <c r="E48" s="29"/>
      <c r="F48" s="29"/>
      <c r="G48" s="29"/>
      <c r="H48" s="29"/>
      <c r="I48" s="8"/>
      <c r="J48" s="8"/>
      <c r="K48" s="8"/>
      <c r="L48" s="8"/>
      <c r="M48" s="8"/>
      <c r="N48" s="8"/>
      <c r="O48" s="8"/>
      <c r="P48" s="8"/>
      <c r="Q48" s="8" t="s">
        <v>224</v>
      </c>
      <c r="R48" s="8" t="s">
        <v>129</v>
      </c>
      <c r="S48" s="8" t="s">
        <v>225</v>
      </c>
      <c r="T48" s="8" t="s">
        <v>31</v>
      </c>
      <c r="U48" s="8"/>
      <c r="V48" s="8"/>
      <c r="W48" s="8"/>
    </row>
    <row r="49" ht="63" customHeight="1" spans="1:23">
      <c r="A49" s="8">
        <f>COUNT($A$1:A48)+1</f>
        <v>33</v>
      </c>
      <c r="B49" s="8" t="s">
        <v>226</v>
      </c>
      <c r="C49" s="8" t="s">
        <v>227</v>
      </c>
      <c r="D49" s="30">
        <v>44328</v>
      </c>
      <c r="E49" s="29">
        <v>977.609212</v>
      </c>
      <c r="F49" s="29">
        <v>1011.928249</v>
      </c>
      <c r="G49" s="29">
        <v>9.6638</v>
      </c>
      <c r="H49" s="29">
        <v>1999.201261</v>
      </c>
      <c r="I49" s="8" t="s">
        <v>134</v>
      </c>
      <c r="J49" s="8" t="s">
        <v>83</v>
      </c>
      <c r="K49" s="8" t="s">
        <v>110</v>
      </c>
      <c r="L49" s="8" t="s">
        <v>208</v>
      </c>
      <c r="M49" s="8" t="s">
        <v>86</v>
      </c>
      <c r="N49" s="8" t="s">
        <v>209</v>
      </c>
      <c r="O49" s="8" t="s">
        <v>226</v>
      </c>
      <c r="P49" s="8" t="s">
        <v>178</v>
      </c>
      <c r="Q49" s="8" t="s">
        <v>228</v>
      </c>
      <c r="R49" s="8" t="s">
        <v>129</v>
      </c>
      <c r="S49" s="8" t="s">
        <v>229</v>
      </c>
      <c r="T49" s="8" t="s">
        <v>31</v>
      </c>
      <c r="U49" s="8" t="s">
        <v>93</v>
      </c>
      <c r="V49" s="8">
        <v>15347076363</v>
      </c>
      <c r="W49" s="42" t="s">
        <v>94</v>
      </c>
    </row>
    <row r="50" ht="63" customHeight="1" spans="1:23">
      <c r="A50" s="8"/>
      <c r="B50" s="8"/>
      <c r="C50" s="8"/>
      <c r="D50" s="31"/>
      <c r="E50" s="29"/>
      <c r="F50" s="29"/>
      <c r="G50" s="29"/>
      <c r="H50" s="29"/>
      <c r="I50" s="8"/>
      <c r="J50" s="8"/>
      <c r="K50" s="8"/>
      <c r="L50" s="8"/>
      <c r="M50" s="8"/>
      <c r="N50" s="8"/>
      <c r="O50" s="8"/>
      <c r="P50" s="8" t="s">
        <v>178</v>
      </c>
      <c r="Q50" s="8" t="s">
        <v>228</v>
      </c>
      <c r="R50" s="8" t="s">
        <v>131</v>
      </c>
      <c r="S50" s="8" t="s">
        <v>230</v>
      </c>
      <c r="T50" s="8" t="s">
        <v>31</v>
      </c>
      <c r="U50" s="8"/>
      <c r="V50" s="8"/>
      <c r="W50" s="8"/>
    </row>
    <row r="51" ht="63" customHeight="1" spans="1:23">
      <c r="A51" s="8">
        <f>COUNT($A$1:A50)+1</f>
        <v>34</v>
      </c>
      <c r="B51" s="8" t="s">
        <v>231</v>
      </c>
      <c r="C51" s="8" t="s">
        <v>232</v>
      </c>
      <c r="D51" s="30">
        <v>44328</v>
      </c>
      <c r="E51" s="29">
        <v>1191.48375</v>
      </c>
      <c r="F51" s="29">
        <v>1241.985281</v>
      </c>
      <c r="G51" s="29"/>
      <c r="H51" s="29">
        <v>2433.469031</v>
      </c>
      <c r="I51" s="8" t="s">
        <v>109</v>
      </c>
      <c r="J51" s="8" t="s">
        <v>83</v>
      </c>
      <c r="K51" s="8" t="s">
        <v>110</v>
      </c>
      <c r="L51" s="8" t="s">
        <v>233</v>
      </c>
      <c r="M51" s="8" t="s">
        <v>86</v>
      </c>
      <c r="N51" s="8" t="s">
        <v>209</v>
      </c>
      <c r="O51" s="8" t="s">
        <v>231</v>
      </c>
      <c r="P51" s="8" t="s">
        <v>234</v>
      </c>
      <c r="Q51" s="8" t="s">
        <v>235</v>
      </c>
      <c r="R51" s="8" t="s">
        <v>129</v>
      </c>
      <c r="S51" s="8" t="s">
        <v>236</v>
      </c>
      <c r="T51" s="8" t="s">
        <v>31</v>
      </c>
      <c r="U51" s="8" t="s">
        <v>93</v>
      </c>
      <c r="V51" s="8">
        <v>15347076363</v>
      </c>
      <c r="W51" s="42" t="s">
        <v>94</v>
      </c>
    </row>
    <row r="52" ht="63" customHeight="1" spans="1:23">
      <c r="A52" s="8"/>
      <c r="B52" s="8"/>
      <c r="C52" s="8"/>
      <c r="D52" s="32"/>
      <c r="E52" s="29"/>
      <c r="F52" s="29"/>
      <c r="G52" s="29"/>
      <c r="H52" s="29"/>
      <c r="I52" s="8"/>
      <c r="J52" s="8"/>
      <c r="K52" s="8"/>
      <c r="L52" s="8"/>
      <c r="M52" s="8"/>
      <c r="N52" s="8"/>
      <c r="O52" s="8"/>
      <c r="P52" s="8"/>
      <c r="Q52" s="8"/>
      <c r="R52" s="8" t="s">
        <v>131</v>
      </c>
      <c r="S52" s="8" t="s">
        <v>237</v>
      </c>
      <c r="T52" s="8" t="s">
        <v>31</v>
      </c>
      <c r="U52" s="8"/>
      <c r="V52" s="8"/>
      <c r="W52" s="8"/>
    </row>
    <row r="53" ht="63" customHeight="1" spans="1:23">
      <c r="A53" s="8"/>
      <c r="B53" s="8"/>
      <c r="C53" s="8"/>
      <c r="D53" s="32"/>
      <c r="E53" s="29"/>
      <c r="F53" s="29"/>
      <c r="G53" s="29"/>
      <c r="H53" s="29"/>
      <c r="I53" s="8"/>
      <c r="J53" s="8"/>
      <c r="K53" s="8"/>
      <c r="L53" s="8"/>
      <c r="M53" s="8"/>
      <c r="N53" s="8"/>
      <c r="O53" s="8"/>
      <c r="P53" s="8"/>
      <c r="Q53" s="8" t="s">
        <v>235</v>
      </c>
      <c r="R53" s="8" t="s">
        <v>129</v>
      </c>
      <c r="S53" s="8" t="s">
        <v>238</v>
      </c>
      <c r="T53" s="8" t="s">
        <v>31</v>
      </c>
      <c r="U53" s="8"/>
      <c r="V53" s="8"/>
      <c r="W53" s="8"/>
    </row>
    <row r="54" ht="63" customHeight="1" spans="1:23">
      <c r="A54" s="8"/>
      <c r="B54" s="8"/>
      <c r="C54" s="8"/>
      <c r="D54" s="31"/>
      <c r="E54" s="29"/>
      <c r="F54" s="29"/>
      <c r="G54" s="29"/>
      <c r="H54" s="29"/>
      <c r="I54" s="8"/>
      <c r="J54" s="8"/>
      <c r="K54" s="8"/>
      <c r="L54" s="8"/>
      <c r="M54" s="8"/>
      <c r="N54" s="8"/>
      <c r="O54" s="8"/>
      <c r="P54" s="8"/>
      <c r="Q54" s="8"/>
      <c r="R54" s="8" t="s">
        <v>131</v>
      </c>
      <c r="S54" s="8" t="s">
        <v>239</v>
      </c>
      <c r="T54" s="8" t="s">
        <v>31</v>
      </c>
      <c r="U54" s="8"/>
      <c r="V54" s="8"/>
      <c r="W54" s="8"/>
    </row>
    <row r="55" ht="63" customHeight="1" spans="1:23">
      <c r="A55" s="8">
        <f>COUNT($A$1:A54)+1</f>
        <v>35</v>
      </c>
      <c r="B55" s="8" t="s">
        <v>123</v>
      </c>
      <c r="C55" s="8" t="s">
        <v>124</v>
      </c>
      <c r="D55" s="30">
        <v>44328</v>
      </c>
      <c r="E55" s="29">
        <v>5975.021181</v>
      </c>
      <c r="F55" s="29">
        <v>2375.144083</v>
      </c>
      <c r="G55" s="29"/>
      <c r="H55" s="29">
        <v>8350.165264</v>
      </c>
      <c r="I55" s="8" t="s">
        <v>25</v>
      </c>
      <c r="J55" s="8" t="s">
        <v>83</v>
      </c>
      <c r="K55" s="8" t="s">
        <v>84</v>
      </c>
      <c r="L55" s="8" t="s">
        <v>125</v>
      </c>
      <c r="M55" s="8" t="s">
        <v>86</v>
      </c>
      <c r="N55" s="8" t="s">
        <v>240</v>
      </c>
      <c r="O55" s="8" t="s">
        <v>241</v>
      </c>
      <c r="P55" s="8" t="s">
        <v>242</v>
      </c>
      <c r="Q55" s="8" t="s">
        <v>243</v>
      </c>
      <c r="R55" s="8" t="s">
        <v>244</v>
      </c>
      <c r="S55" s="8" t="s">
        <v>245</v>
      </c>
      <c r="T55" s="8" t="s">
        <v>31</v>
      </c>
      <c r="U55" s="8" t="s">
        <v>93</v>
      </c>
      <c r="V55" s="8">
        <v>15347076363</v>
      </c>
      <c r="W55" s="42" t="s">
        <v>94</v>
      </c>
    </row>
    <row r="56" ht="63" customHeight="1" spans="1:23">
      <c r="A56" s="8"/>
      <c r="B56" s="8"/>
      <c r="C56" s="8"/>
      <c r="D56" s="32"/>
      <c r="E56" s="29"/>
      <c r="F56" s="29"/>
      <c r="G56" s="29"/>
      <c r="H56" s="29"/>
      <c r="I56" s="8"/>
      <c r="J56" s="8"/>
      <c r="K56" s="8"/>
      <c r="L56" s="8"/>
      <c r="M56" s="8"/>
      <c r="N56" s="8"/>
      <c r="O56" s="8" t="s">
        <v>246</v>
      </c>
      <c r="P56" s="8" t="s">
        <v>247</v>
      </c>
      <c r="Q56" s="8" t="s">
        <v>248</v>
      </c>
      <c r="R56" s="8" t="s">
        <v>249</v>
      </c>
      <c r="S56" s="8" t="s">
        <v>250</v>
      </c>
      <c r="T56" s="8" t="s">
        <v>31</v>
      </c>
      <c r="U56" s="8"/>
      <c r="V56" s="8"/>
      <c r="W56" s="8"/>
    </row>
    <row r="57" ht="63" customHeight="1" spans="1:23">
      <c r="A57" s="8"/>
      <c r="B57" s="8"/>
      <c r="C57" s="8"/>
      <c r="D57" s="31"/>
      <c r="E57" s="29"/>
      <c r="F57" s="29"/>
      <c r="G57" s="29"/>
      <c r="H57" s="29"/>
      <c r="I57" s="8"/>
      <c r="J57" s="8"/>
      <c r="K57" s="8"/>
      <c r="L57" s="8"/>
      <c r="M57" s="8"/>
      <c r="N57" s="8"/>
      <c r="O57" s="8" t="s">
        <v>251</v>
      </c>
      <c r="P57" s="8" t="s">
        <v>234</v>
      </c>
      <c r="Q57" s="8" t="s">
        <v>252</v>
      </c>
      <c r="R57" s="8" t="s">
        <v>249</v>
      </c>
      <c r="S57" s="8" t="s">
        <v>253</v>
      </c>
      <c r="T57" s="8" t="s">
        <v>31</v>
      </c>
      <c r="U57" s="8"/>
      <c r="V57" s="8"/>
      <c r="W57" s="8"/>
    </row>
    <row r="58" ht="63" customHeight="1" spans="1:23">
      <c r="A58" s="8">
        <f>COUNT($A$1:A57)+1</f>
        <v>36</v>
      </c>
      <c r="B58" s="8" t="s">
        <v>254</v>
      </c>
      <c r="C58" s="8" t="s">
        <v>255</v>
      </c>
      <c r="D58" s="30">
        <v>44328</v>
      </c>
      <c r="E58" s="29">
        <v>1200</v>
      </c>
      <c r="F58" s="29">
        <v>592.029567</v>
      </c>
      <c r="G58" s="29">
        <v>10.5866</v>
      </c>
      <c r="H58" s="29">
        <v>1802.616167</v>
      </c>
      <c r="I58" s="8" t="s">
        <v>25</v>
      </c>
      <c r="J58" s="8" t="s">
        <v>83</v>
      </c>
      <c r="K58" s="8" t="s">
        <v>84</v>
      </c>
      <c r="L58" s="8" t="s">
        <v>125</v>
      </c>
      <c r="M58" s="8" t="s">
        <v>86</v>
      </c>
      <c r="N58" s="8" t="s">
        <v>256</v>
      </c>
      <c r="O58" s="8" t="s">
        <v>254</v>
      </c>
      <c r="P58" s="8" t="s">
        <v>234</v>
      </c>
      <c r="Q58" s="8" t="s">
        <v>257</v>
      </c>
      <c r="R58" s="8" t="s">
        <v>131</v>
      </c>
      <c r="S58" s="8" t="s">
        <v>258</v>
      </c>
      <c r="T58" s="8" t="s">
        <v>31</v>
      </c>
      <c r="U58" s="8" t="s">
        <v>93</v>
      </c>
      <c r="V58" s="8">
        <v>15347076363</v>
      </c>
      <c r="W58" s="42" t="s">
        <v>94</v>
      </c>
    </row>
    <row r="59" ht="63" customHeight="1" spans="1:23">
      <c r="A59" s="8"/>
      <c r="B59" s="8"/>
      <c r="C59" s="8"/>
      <c r="D59" s="31"/>
      <c r="E59" s="29"/>
      <c r="F59" s="29"/>
      <c r="G59" s="29"/>
      <c r="H59" s="29"/>
      <c r="I59" s="8"/>
      <c r="J59" s="8"/>
      <c r="K59" s="8"/>
      <c r="L59" s="8"/>
      <c r="M59" s="8"/>
      <c r="N59" s="8"/>
      <c r="O59" s="8"/>
      <c r="P59" s="8"/>
      <c r="Q59" s="8"/>
      <c r="R59" s="8" t="s">
        <v>129</v>
      </c>
      <c r="S59" s="8" t="s">
        <v>259</v>
      </c>
      <c r="T59" s="8" t="s">
        <v>31</v>
      </c>
      <c r="U59" s="8"/>
      <c r="V59" s="8"/>
      <c r="W59" s="8"/>
    </row>
    <row r="60" ht="63" customHeight="1" spans="1:23">
      <c r="A60" s="8">
        <f>COUNT($A$1:A59)+1</f>
        <v>37</v>
      </c>
      <c r="B60" s="8" t="s">
        <v>260</v>
      </c>
      <c r="C60" s="8" t="s">
        <v>261</v>
      </c>
      <c r="D60" s="30">
        <v>44328</v>
      </c>
      <c r="E60" s="29">
        <v>700</v>
      </c>
      <c r="F60" s="29">
        <v>747.192503</v>
      </c>
      <c r="G60" s="29">
        <v>3.5</v>
      </c>
      <c r="H60" s="29">
        <v>1450.692503</v>
      </c>
      <c r="I60" s="8" t="s">
        <v>25</v>
      </c>
      <c r="J60" s="8" t="s">
        <v>83</v>
      </c>
      <c r="K60" s="8" t="s">
        <v>84</v>
      </c>
      <c r="L60" s="8"/>
      <c r="M60" s="8" t="s">
        <v>86</v>
      </c>
      <c r="N60" s="8" t="s">
        <v>262</v>
      </c>
      <c r="O60" s="8" t="s">
        <v>263</v>
      </c>
      <c r="P60" s="8" t="s">
        <v>165</v>
      </c>
      <c r="Q60" s="8" t="s">
        <v>264</v>
      </c>
      <c r="R60" s="8" t="s">
        <v>140</v>
      </c>
      <c r="S60" s="8" t="s">
        <v>265</v>
      </c>
      <c r="T60" s="8" t="s">
        <v>31</v>
      </c>
      <c r="U60" s="8" t="s">
        <v>93</v>
      </c>
      <c r="V60" s="8">
        <v>15347076363</v>
      </c>
      <c r="W60" s="42" t="s">
        <v>94</v>
      </c>
    </row>
    <row r="61" ht="63" customHeight="1" spans="1:23">
      <c r="A61" s="8"/>
      <c r="B61" s="8"/>
      <c r="C61" s="8"/>
      <c r="D61" s="31"/>
      <c r="E61" s="29"/>
      <c r="F61" s="29"/>
      <c r="G61" s="29"/>
      <c r="H61" s="29"/>
      <c r="I61" s="8"/>
      <c r="J61" s="8"/>
      <c r="K61" s="8"/>
      <c r="L61" s="8"/>
      <c r="M61" s="8"/>
      <c r="N61" s="8"/>
      <c r="O61" s="8"/>
      <c r="P61" s="8"/>
      <c r="Q61" s="8"/>
      <c r="R61" s="8" t="s">
        <v>266</v>
      </c>
      <c r="S61" s="8" t="s">
        <v>267</v>
      </c>
      <c r="T61" s="8" t="s">
        <v>31</v>
      </c>
      <c r="U61" s="8"/>
      <c r="V61" s="8"/>
      <c r="W61" s="8"/>
    </row>
    <row r="62" ht="63" customHeight="1" spans="1:23">
      <c r="A62" s="8">
        <f>COUNT($A$1:A61)+1</f>
        <v>38</v>
      </c>
      <c r="B62" s="8" t="s">
        <v>268</v>
      </c>
      <c r="C62" s="8" t="s">
        <v>269</v>
      </c>
      <c r="D62" s="28">
        <v>44397</v>
      </c>
      <c r="E62" s="29">
        <v>2921.406827</v>
      </c>
      <c r="F62" s="29">
        <v>1341.769334</v>
      </c>
      <c r="G62" s="29"/>
      <c r="H62" s="29">
        <v>4263.176161</v>
      </c>
      <c r="I62" s="8" t="s">
        <v>25</v>
      </c>
      <c r="J62" s="8" t="s">
        <v>83</v>
      </c>
      <c r="K62" s="8" t="s">
        <v>84</v>
      </c>
      <c r="L62" s="8" t="s">
        <v>233</v>
      </c>
      <c r="M62" s="8" t="s">
        <v>86</v>
      </c>
      <c r="N62" s="8" t="s">
        <v>270</v>
      </c>
      <c r="O62" s="8" t="s">
        <v>271</v>
      </c>
      <c r="P62" s="8" t="s">
        <v>234</v>
      </c>
      <c r="Q62" s="8" t="s">
        <v>272</v>
      </c>
      <c r="R62" s="8" t="s">
        <v>140</v>
      </c>
      <c r="S62" s="8" t="s">
        <v>273</v>
      </c>
      <c r="T62" s="8" t="s">
        <v>31</v>
      </c>
      <c r="U62" s="8" t="s">
        <v>93</v>
      </c>
      <c r="V62" s="8">
        <v>15347076363</v>
      </c>
      <c r="W62" s="42" t="s">
        <v>94</v>
      </c>
    </row>
    <row r="63" ht="63" customHeight="1" spans="1:23">
      <c r="A63" s="8">
        <f>COUNT($A$1:A62)+1</f>
        <v>39</v>
      </c>
      <c r="B63" s="8" t="s">
        <v>274</v>
      </c>
      <c r="C63" s="8" t="s">
        <v>269</v>
      </c>
      <c r="D63" s="28">
        <v>44397</v>
      </c>
      <c r="E63" s="29">
        <v>1168.329795</v>
      </c>
      <c r="F63" s="29">
        <v>458.992709</v>
      </c>
      <c r="G63" s="29"/>
      <c r="H63" s="29">
        <v>1627.322504</v>
      </c>
      <c r="I63" s="8" t="s">
        <v>25</v>
      </c>
      <c r="J63" s="8" t="s">
        <v>83</v>
      </c>
      <c r="K63" s="8" t="s">
        <v>84</v>
      </c>
      <c r="L63" s="8" t="s">
        <v>233</v>
      </c>
      <c r="M63" s="8" t="s">
        <v>86</v>
      </c>
      <c r="N63" s="8" t="s">
        <v>275</v>
      </c>
      <c r="O63" s="8" t="s">
        <v>276</v>
      </c>
      <c r="P63" s="8" t="s">
        <v>234</v>
      </c>
      <c r="Q63" s="8" t="s">
        <v>277</v>
      </c>
      <c r="R63" s="8" t="s">
        <v>278</v>
      </c>
      <c r="S63" s="8" t="s">
        <v>279</v>
      </c>
      <c r="T63" s="8" t="s">
        <v>31</v>
      </c>
      <c r="U63" s="8"/>
      <c r="V63" s="8"/>
      <c r="W63" s="42" t="s">
        <v>94</v>
      </c>
    </row>
    <row r="64" ht="77.45" customHeight="1" spans="1:23">
      <c r="A64" s="8">
        <f>COUNT($A$1:A63)+1</f>
        <v>40</v>
      </c>
      <c r="B64" s="8" t="s">
        <v>280</v>
      </c>
      <c r="C64" s="8" t="s">
        <v>281</v>
      </c>
      <c r="D64" s="28">
        <v>44666</v>
      </c>
      <c r="E64" s="29">
        <v>2600</v>
      </c>
      <c r="F64" s="29">
        <v>1563.92</v>
      </c>
      <c r="G64" s="29">
        <v>3.2</v>
      </c>
      <c r="H64" s="29">
        <f>E64+F64+G64</f>
        <v>4167.12</v>
      </c>
      <c r="I64" s="8" t="s">
        <v>25</v>
      </c>
      <c r="J64" s="8" t="s">
        <v>83</v>
      </c>
      <c r="K64" s="8" t="s">
        <v>84</v>
      </c>
      <c r="L64" s="8" t="s">
        <v>282</v>
      </c>
      <c r="M64" s="8" t="s">
        <v>112</v>
      </c>
      <c r="N64" s="8" t="s">
        <v>283</v>
      </c>
      <c r="O64" s="8" t="s">
        <v>284</v>
      </c>
      <c r="P64" s="8" t="s">
        <v>89</v>
      </c>
      <c r="Q64" s="8" t="s">
        <v>285</v>
      </c>
      <c r="R64" s="8" t="s">
        <v>286</v>
      </c>
      <c r="S64" s="8" t="s">
        <v>287</v>
      </c>
      <c r="T64" s="8" t="s">
        <v>31</v>
      </c>
      <c r="U64" s="8" t="s">
        <v>288</v>
      </c>
      <c r="V64" s="8">
        <v>13037170099</v>
      </c>
      <c r="W64" s="44" t="s">
        <v>289</v>
      </c>
    </row>
    <row r="65" ht="48" customHeight="1" spans="1:23">
      <c r="A65" s="8"/>
      <c r="B65" s="8"/>
      <c r="C65" s="8"/>
      <c r="D65" s="8"/>
      <c r="E65" s="29"/>
      <c r="F65" s="29"/>
      <c r="G65" s="29"/>
      <c r="H65" s="29"/>
      <c r="I65" s="8"/>
      <c r="J65" s="8"/>
      <c r="K65" s="8"/>
      <c r="L65" s="8"/>
      <c r="M65" s="8"/>
      <c r="N65" s="8"/>
      <c r="O65" s="8" t="s">
        <v>280</v>
      </c>
      <c r="P65" s="8"/>
      <c r="Q65" s="8" t="s">
        <v>198</v>
      </c>
      <c r="R65" s="8"/>
      <c r="S65" s="8" t="s">
        <v>290</v>
      </c>
      <c r="T65" s="8" t="s">
        <v>31</v>
      </c>
      <c r="U65" s="8"/>
      <c r="V65" s="8"/>
      <c r="W65" s="49"/>
    </row>
    <row r="66" ht="59.1" customHeight="1" spans="1:23">
      <c r="A66" s="8">
        <f>COUNT($A$1:A65)+1</f>
        <v>41</v>
      </c>
      <c r="B66" s="8" t="s">
        <v>291</v>
      </c>
      <c r="C66" s="8" t="s">
        <v>292</v>
      </c>
      <c r="D66" s="28">
        <v>43039</v>
      </c>
      <c r="E66" s="29">
        <v>1000</v>
      </c>
      <c r="F66" s="29">
        <v>230.81</v>
      </c>
      <c r="G66" s="29">
        <v>12.3</v>
      </c>
      <c r="H66" s="29">
        <f>E66+F66+G66</f>
        <v>1243.11</v>
      </c>
      <c r="I66" s="8" t="s">
        <v>25</v>
      </c>
      <c r="J66" s="8" t="s">
        <v>83</v>
      </c>
      <c r="K66" s="8" t="s">
        <v>84</v>
      </c>
      <c r="L66" s="8" t="s">
        <v>293</v>
      </c>
      <c r="M66" s="8" t="s">
        <v>112</v>
      </c>
      <c r="N66" s="8" t="s">
        <v>294</v>
      </c>
      <c r="O66" s="8" t="s">
        <v>291</v>
      </c>
      <c r="P66" s="8" t="s">
        <v>165</v>
      </c>
      <c r="Q66" s="8" t="s">
        <v>295</v>
      </c>
      <c r="R66" s="8" t="s">
        <v>212</v>
      </c>
      <c r="S66" s="8" t="s">
        <v>296</v>
      </c>
      <c r="T66" s="8" t="s">
        <v>31</v>
      </c>
      <c r="U66" s="8" t="s">
        <v>288</v>
      </c>
      <c r="V66" s="8">
        <v>13037170099</v>
      </c>
      <c r="W66" s="50" t="s">
        <v>289</v>
      </c>
    </row>
    <row r="67" ht="38.45" customHeight="1" spans="1:23">
      <c r="A67" s="8"/>
      <c r="B67" s="8"/>
      <c r="C67" s="8"/>
      <c r="D67" s="8"/>
      <c r="E67" s="29"/>
      <c r="F67" s="29"/>
      <c r="G67" s="29"/>
      <c r="H67" s="29"/>
      <c r="I67" s="8"/>
      <c r="J67" s="8"/>
      <c r="K67" s="8"/>
      <c r="L67" s="8"/>
      <c r="M67" s="8"/>
      <c r="N67" s="8"/>
      <c r="O67" s="8" t="s">
        <v>297</v>
      </c>
      <c r="P67" s="8" t="s">
        <v>165</v>
      </c>
      <c r="Q67" s="8" t="s">
        <v>298</v>
      </c>
      <c r="R67" s="8" t="s">
        <v>299</v>
      </c>
      <c r="S67" s="8" t="s">
        <v>300</v>
      </c>
      <c r="T67" s="8" t="s">
        <v>31</v>
      </c>
      <c r="U67" s="8"/>
      <c r="V67" s="8"/>
      <c r="W67" s="50"/>
    </row>
    <row r="68" ht="40.5" customHeight="1" spans="1:23">
      <c r="A68" s="8">
        <f>COUNT($A$1:A67)+1</f>
        <v>42</v>
      </c>
      <c r="B68" s="8" t="s">
        <v>301</v>
      </c>
      <c r="C68" s="8" t="s">
        <v>302</v>
      </c>
      <c r="D68" s="28">
        <v>43192</v>
      </c>
      <c r="E68" s="29">
        <v>700</v>
      </c>
      <c r="F68" s="29">
        <v>24.37</v>
      </c>
      <c r="G68" s="29">
        <v>2.1</v>
      </c>
      <c r="H68" s="29">
        <f>E68+F68+G68</f>
        <v>726.47</v>
      </c>
      <c r="I68" s="8" t="s">
        <v>109</v>
      </c>
      <c r="J68" s="8" t="s">
        <v>29</v>
      </c>
      <c r="K68" s="8" t="s">
        <v>303</v>
      </c>
      <c r="L68" s="8" t="s">
        <v>304</v>
      </c>
      <c r="M68" s="8" t="s">
        <v>86</v>
      </c>
      <c r="N68" s="8" t="s">
        <v>305</v>
      </c>
      <c r="O68" s="8" t="s">
        <v>301</v>
      </c>
      <c r="P68" s="8" t="s">
        <v>306</v>
      </c>
      <c r="Q68" s="8" t="s">
        <v>307</v>
      </c>
      <c r="R68" s="8" t="s">
        <v>212</v>
      </c>
      <c r="S68" s="8" t="s">
        <v>308</v>
      </c>
      <c r="T68" s="8" t="s">
        <v>31</v>
      </c>
      <c r="U68" s="8" t="s">
        <v>288</v>
      </c>
      <c r="V68" s="8">
        <v>13037170099</v>
      </c>
      <c r="W68" s="50" t="s">
        <v>289</v>
      </c>
    </row>
    <row r="69" ht="51.95" customHeight="1" spans="1:23">
      <c r="A69" s="8">
        <f>COUNT($A$1:A68)+1</f>
        <v>43</v>
      </c>
      <c r="B69" s="8" t="s">
        <v>309</v>
      </c>
      <c r="C69" s="8" t="s">
        <v>310</v>
      </c>
      <c r="D69" s="28">
        <v>42865</v>
      </c>
      <c r="E69" s="29">
        <v>2000</v>
      </c>
      <c r="F69" s="29">
        <v>385.08</v>
      </c>
      <c r="G69" s="29">
        <v>14.6</v>
      </c>
      <c r="H69" s="29">
        <v>2399.68</v>
      </c>
      <c r="I69" s="8" t="s">
        <v>109</v>
      </c>
      <c r="J69" s="8" t="s">
        <v>29</v>
      </c>
      <c r="K69" s="8" t="s">
        <v>84</v>
      </c>
      <c r="L69" s="8" t="s">
        <v>311</v>
      </c>
      <c r="M69" s="8" t="s">
        <v>29</v>
      </c>
      <c r="N69" s="8" t="s">
        <v>29</v>
      </c>
      <c r="O69" s="8" t="s">
        <v>29</v>
      </c>
      <c r="P69" s="8" t="s">
        <v>29</v>
      </c>
      <c r="Q69" s="8" t="s">
        <v>29</v>
      </c>
      <c r="R69" s="8" t="s">
        <v>29</v>
      </c>
      <c r="S69" s="8" t="s">
        <v>29</v>
      </c>
      <c r="T69" s="8" t="s">
        <v>29</v>
      </c>
      <c r="U69" s="8" t="s">
        <v>312</v>
      </c>
      <c r="V69" s="8">
        <v>13581395031</v>
      </c>
      <c r="W69" s="42" t="s">
        <v>313</v>
      </c>
    </row>
    <row r="70" ht="51.95" customHeight="1" spans="1:23">
      <c r="A70" s="8">
        <f>COUNT($A$1:A69)+1</f>
        <v>44</v>
      </c>
      <c r="B70" s="8" t="s">
        <v>314</v>
      </c>
      <c r="C70" s="8" t="s">
        <v>315</v>
      </c>
      <c r="D70" s="28">
        <v>43347</v>
      </c>
      <c r="E70" s="29">
        <v>27900</v>
      </c>
      <c r="F70" s="29">
        <v>2190.3</v>
      </c>
      <c r="G70" s="29">
        <v>166.5</v>
      </c>
      <c r="H70" s="29">
        <f>E70+F70+G70</f>
        <v>30256.8</v>
      </c>
      <c r="I70" s="8" t="s">
        <v>25</v>
      </c>
      <c r="J70" s="8" t="s">
        <v>83</v>
      </c>
      <c r="K70" s="8" t="s">
        <v>84</v>
      </c>
      <c r="L70" s="8" t="s">
        <v>316</v>
      </c>
      <c r="M70" s="8" t="s">
        <v>112</v>
      </c>
      <c r="N70" s="8" t="s">
        <v>317</v>
      </c>
      <c r="O70" s="8" t="s">
        <v>314</v>
      </c>
      <c r="P70" s="8" t="s">
        <v>114</v>
      </c>
      <c r="Q70" s="8" t="s">
        <v>318</v>
      </c>
      <c r="R70" s="8" t="s">
        <v>286</v>
      </c>
      <c r="S70" s="8" t="s">
        <v>319</v>
      </c>
      <c r="T70" s="8" t="s">
        <v>31</v>
      </c>
      <c r="U70" s="8" t="s">
        <v>288</v>
      </c>
      <c r="V70" s="8">
        <v>13037170099</v>
      </c>
      <c r="W70" s="50" t="s">
        <v>289</v>
      </c>
    </row>
    <row r="71" ht="59.1" customHeight="1" spans="1:23">
      <c r="A71" s="8">
        <f>COUNT($A$1:A70)+1</f>
        <v>45</v>
      </c>
      <c r="B71" s="8" t="s">
        <v>320</v>
      </c>
      <c r="C71" s="8" t="s">
        <v>321</v>
      </c>
      <c r="D71" s="28">
        <v>43179</v>
      </c>
      <c r="E71" s="29">
        <v>676.67</v>
      </c>
      <c r="F71" s="29">
        <v>14.11</v>
      </c>
      <c r="G71" s="29">
        <v>4.2</v>
      </c>
      <c r="H71" s="29">
        <f>E71+F71+G71</f>
        <v>694.98</v>
      </c>
      <c r="I71" s="8" t="s">
        <v>25</v>
      </c>
      <c r="J71" s="8" t="s">
        <v>83</v>
      </c>
      <c r="K71" s="8" t="s">
        <v>84</v>
      </c>
      <c r="L71" s="8" t="s">
        <v>194</v>
      </c>
      <c r="M71" s="8" t="s">
        <v>86</v>
      </c>
      <c r="N71" s="8" t="s">
        <v>322</v>
      </c>
      <c r="O71" s="8" t="s">
        <v>314</v>
      </c>
      <c r="P71" s="8" t="s">
        <v>114</v>
      </c>
      <c r="Q71" s="8" t="s">
        <v>323</v>
      </c>
      <c r="R71" s="8"/>
      <c r="S71" s="8" t="s">
        <v>319</v>
      </c>
      <c r="T71" s="8" t="s">
        <v>31</v>
      </c>
      <c r="U71" s="8" t="s">
        <v>288</v>
      </c>
      <c r="V71" s="8">
        <v>13037170099</v>
      </c>
      <c r="W71" s="50" t="s">
        <v>289</v>
      </c>
    </row>
    <row r="72" ht="39" customHeight="1" spans="1:23">
      <c r="A72" s="8">
        <f>COUNT($A$1:A71)+1</f>
        <v>46</v>
      </c>
      <c r="B72" s="8" t="s">
        <v>324</v>
      </c>
      <c r="C72" s="8" t="s">
        <v>321</v>
      </c>
      <c r="D72" s="28">
        <v>43312</v>
      </c>
      <c r="E72" s="29">
        <v>684.27</v>
      </c>
      <c r="F72" s="29">
        <v>15.08</v>
      </c>
      <c r="G72" s="29">
        <v>4.4</v>
      </c>
      <c r="H72" s="29">
        <f>E72+F72+G72</f>
        <v>703.75</v>
      </c>
      <c r="I72" s="8" t="s">
        <v>25</v>
      </c>
      <c r="J72" s="8" t="s">
        <v>83</v>
      </c>
      <c r="K72" s="8" t="s">
        <v>84</v>
      </c>
      <c r="L72" s="8" t="s">
        <v>194</v>
      </c>
      <c r="M72" s="8" t="s">
        <v>86</v>
      </c>
      <c r="N72" s="8" t="s">
        <v>325</v>
      </c>
      <c r="O72" s="8" t="s">
        <v>314</v>
      </c>
      <c r="P72" s="8" t="s">
        <v>114</v>
      </c>
      <c r="Q72" s="8" t="s">
        <v>323</v>
      </c>
      <c r="R72" s="8"/>
      <c r="S72" s="8" t="s">
        <v>319</v>
      </c>
      <c r="T72" s="8" t="s">
        <v>31</v>
      </c>
      <c r="U72" s="8" t="s">
        <v>288</v>
      </c>
      <c r="V72" s="8">
        <v>13037170099</v>
      </c>
      <c r="W72" s="50" t="s">
        <v>289</v>
      </c>
    </row>
    <row r="73" ht="76.5" customHeight="1" spans="1:23">
      <c r="A73" s="8">
        <f>COUNT($A$1:A72)+1</f>
        <v>47</v>
      </c>
      <c r="B73" s="8" t="s">
        <v>326</v>
      </c>
      <c r="C73" s="8" t="s">
        <v>327</v>
      </c>
      <c r="D73" s="28">
        <v>44151</v>
      </c>
      <c r="E73" s="29">
        <v>22709.52</v>
      </c>
      <c r="F73" s="29">
        <v>0</v>
      </c>
      <c r="G73" s="29">
        <v>9.9</v>
      </c>
      <c r="H73" s="29">
        <f>E73+F73+G73</f>
        <v>22719.42</v>
      </c>
      <c r="I73" s="8" t="s">
        <v>109</v>
      </c>
      <c r="J73" s="8" t="s">
        <v>29</v>
      </c>
      <c r="K73" s="8" t="s">
        <v>328</v>
      </c>
      <c r="L73" s="8" t="s">
        <v>329</v>
      </c>
      <c r="M73" s="8" t="s">
        <v>112</v>
      </c>
      <c r="N73" s="8" t="s">
        <v>330</v>
      </c>
      <c r="O73" s="8" t="s">
        <v>326</v>
      </c>
      <c r="P73" s="8" t="s">
        <v>178</v>
      </c>
      <c r="Q73" s="8" t="s">
        <v>331</v>
      </c>
      <c r="R73" s="8" t="s">
        <v>286</v>
      </c>
      <c r="S73" s="8" t="s">
        <v>332</v>
      </c>
      <c r="T73" s="8" t="s">
        <v>31</v>
      </c>
      <c r="U73" s="8" t="s">
        <v>288</v>
      </c>
      <c r="V73" s="8">
        <v>13037170099</v>
      </c>
      <c r="W73" s="50" t="s">
        <v>289</v>
      </c>
    </row>
    <row r="74" ht="22.5" customHeight="1" spans="1:23">
      <c r="A74" s="8">
        <f>COUNT($A$1:A73)+1</f>
        <v>48</v>
      </c>
      <c r="B74" s="8" t="s">
        <v>333</v>
      </c>
      <c r="C74" s="8" t="s">
        <v>334</v>
      </c>
      <c r="D74" s="30">
        <v>43396</v>
      </c>
      <c r="E74" s="29">
        <v>460</v>
      </c>
      <c r="F74" s="29">
        <v>184</v>
      </c>
      <c r="G74" s="29">
        <v>6.35805500000004</v>
      </c>
      <c r="H74" s="29">
        <v>650.358055</v>
      </c>
      <c r="I74" s="8" t="s">
        <v>25</v>
      </c>
      <c r="J74" s="8" t="s">
        <v>83</v>
      </c>
      <c r="K74" s="34" t="s">
        <v>84</v>
      </c>
      <c r="L74" s="8" t="s">
        <v>335</v>
      </c>
      <c r="M74" s="8" t="s">
        <v>86</v>
      </c>
      <c r="N74" s="8" t="s">
        <v>336</v>
      </c>
      <c r="O74" s="34" t="s">
        <v>333</v>
      </c>
      <c r="P74" s="8" t="s">
        <v>337</v>
      </c>
      <c r="Q74" s="8" t="s">
        <v>338</v>
      </c>
      <c r="R74" s="8" t="s">
        <v>131</v>
      </c>
      <c r="S74" s="51" t="s">
        <v>339</v>
      </c>
      <c r="T74" s="32"/>
      <c r="U74" s="52" t="s">
        <v>340</v>
      </c>
      <c r="V74" s="34">
        <v>13071265115</v>
      </c>
      <c r="W74" s="34" t="s">
        <v>341</v>
      </c>
    </row>
    <row r="75" ht="22.5" customHeight="1" spans="1:23">
      <c r="A75" s="8"/>
      <c r="B75" s="8"/>
      <c r="C75" s="8"/>
      <c r="D75" s="45"/>
      <c r="E75" s="29"/>
      <c r="F75" s="29"/>
      <c r="G75" s="29"/>
      <c r="H75" s="29"/>
      <c r="I75" s="8"/>
      <c r="J75" s="8" t="s">
        <v>83</v>
      </c>
      <c r="K75" s="31"/>
      <c r="L75" s="8"/>
      <c r="M75" s="8"/>
      <c r="N75" s="8"/>
      <c r="O75" s="31"/>
      <c r="P75" s="8"/>
      <c r="Q75" s="8" t="s">
        <v>338</v>
      </c>
      <c r="R75" s="8" t="s">
        <v>129</v>
      </c>
      <c r="S75" s="51" t="s">
        <v>342</v>
      </c>
      <c r="T75" s="32"/>
      <c r="U75" s="53"/>
      <c r="V75" s="31"/>
      <c r="W75" s="31"/>
    </row>
    <row r="76" ht="22.5" customHeight="1" spans="1:23">
      <c r="A76" s="8">
        <f>COUNT($A$1:A75)+1</f>
        <v>49</v>
      </c>
      <c r="B76" s="8" t="s">
        <v>343</v>
      </c>
      <c r="C76" s="8" t="s">
        <v>164</v>
      </c>
      <c r="D76" s="28">
        <v>43396</v>
      </c>
      <c r="E76" s="29">
        <v>2994.587938</v>
      </c>
      <c r="F76" s="29">
        <v>1726.78</v>
      </c>
      <c r="G76" s="29">
        <v>0</v>
      </c>
      <c r="H76" s="29">
        <v>4721.365015</v>
      </c>
      <c r="I76" s="8" t="s">
        <v>25</v>
      </c>
      <c r="J76" s="8" t="s">
        <v>83</v>
      </c>
      <c r="K76" s="8" t="s">
        <v>84</v>
      </c>
      <c r="L76" s="8" t="s">
        <v>344</v>
      </c>
      <c r="M76" s="8" t="s">
        <v>86</v>
      </c>
      <c r="N76" s="34" t="s">
        <v>345</v>
      </c>
      <c r="O76" s="8" t="s">
        <v>346</v>
      </c>
      <c r="P76" s="8" t="s">
        <v>234</v>
      </c>
      <c r="Q76" s="8" t="s">
        <v>347</v>
      </c>
      <c r="R76" s="8" t="s">
        <v>131</v>
      </c>
      <c r="S76" s="51" t="s">
        <v>348</v>
      </c>
      <c r="T76" s="32"/>
      <c r="U76" s="52" t="s">
        <v>340</v>
      </c>
      <c r="V76" s="34">
        <v>13071265115</v>
      </c>
      <c r="W76" s="34" t="s">
        <v>341</v>
      </c>
    </row>
    <row r="77" ht="22.5" customHeight="1" spans="1:23">
      <c r="A77" s="8"/>
      <c r="B77" s="8"/>
      <c r="C77" s="8"/>
      <c r="D77" s="28"/>
      <c r="E77" s="29"/>
      <c r="F77" s="29"/>
      <c r="G77" s="29"/>
      <c r="H77" s="29"/>
      <c r="I77" s="8"/>
      <c r="J77" s="8"/>
      <c r="K77" s="8"/>
      <c r="L77" s="8"/>
      <c r="M77" s="8"/>
      <c r="N77" s="32"/>
      <c r="O77" s="8"/>
      <c r="P77" s="8"/>
      <c r="Q77" s="8" t="s">
        <v>349</v>
      </c>
      <c r="R77" s="8" t="s">
        <v>129</v>
      </c>
      <c r="S77" s="51" t="s">
        <v>350</v>
      </c>
      <c r="T77" s="32"/>
      <c r="U77" s="54"/>
      <c r="V77" s="32"/>
      <c r="W77" s="32"/>
    </row>
    <row r="78" ht="33.75" customHeight="1" spans="1:23">
      <c r="A78" s="8"/>
      <c r="B78" s="8"/>
      <c r="C78" s="8"/>
      <c r="D78" s="28"/>
      <c r="E78" s="29"/>
      <c r="F78" s="29"/>
      <c r="G78" s="29"/>
      <c r="H78" s="29"/>
      <c r="I78" s="8"/>
      <c r="J78" s="8"/>
      <c r="K78" s="8"/>
      <c r="L78" s="8"/>
      <c r="M78" s="8"/>
      <c r="N78" s="32"/>
      <c r="O78" s="8"/>
      <c r="P78" s="8"/>
      <c r="Q78" s="8" t="s">
        <v>351</v>
      </c>
      <c r="R78" s="8" t="s">
        <v>140</v>
      </c>
      <c r="S78" s="51" t="s">
        <v>352</v>
      </c>
      <c r="T78" s="32"/>
      <c r="U78" s="54"/>
      <c r="V78" s="32"/>
      <c r="W78" s="32"/>
    </row>
    <row r="79" ht="33.75" customHeight="1" spans="1:23">
      <c r="A79" s="8"/>
      <c r="B79" s="8"/>
      <c r="C79" s="8"/>
      <c r="D79" s="28"/>
      <c r="E79" s="29"/>
      <c r="F79" s="29"/>
      <c r="G79" s="29"/>
      <c r="H79" s="29"/>
      <c r="I79" s="8"/>
      <c r="J79" s="8"/>
      <c r="K79" s="8"/>
      <c r="L79" s="8"/>
      <c r="M79" s="8"/>
      <c r="N79" s="32"/>
      <c r="O79" s="8"/>
      <c r="P79" s="8"/>
      <c r="Q79" s="8" t="s">
        <v>351</v>
      </c>
      <c r="R79" s="8" t="s">
        <v>353</v>
      </c>
      <c r="S79" s="51" t="s">
        <v>354</v>
      </c>
      <c r="T79" s="32"/>
      <c r="U79" s="54"/>
      <c r="V79" s="32"/>
      <c r="W79" s="32"/>
    </row>
    <row r="80" ht="22.5" customHeight="1" spans="1:23">
      <c r="A80" s="8"/>
      <c r="B80" s="8"/>
      <c r="C80" s="8"/>
      <c r="D80" s="28"/>
      <c r="E80" s="29"/>
      <c r="F80" s="29"/>
      <c r="G80" s="29"/>
      <c r="H80" s="29"/>
      <c r="I80" s="8"/>
      <c r="J80" s="8"/>
      <c r="K80" s="8"/>
      <c r="L80" s="8"/>
      <c r="M80" s="8"/>
      <c r="N80" s="32"/>
      <c r="O80" s="8"/>
      <c r="P80" s="8"/>
      <c r="Q80" s="8" t="s">
        <v>355</v>
      </c>
      <c r="R80" s="8" t="s">
        <v>95</v>
      </c>
      <c r="S80" s="51" t="s">
        <v>356</v>
      </c>
      <c r="T80" s="32"/>
      <c r="U80" s="54"/>
      <c r="V80" s="32"/>
      <c r="W80" s="32"/>
    </row>
    <row r="81" ht="22.5" customHeight="1" spans="1:23">
      <c r="A81" s="8"/>
      <c r="B81" s="8"/>
      <c r="C81" s="8"/>
      <c r="D81" s="28"/>
      <c r="E81" s="29"/>
      <c r="F81" s="29"/>
      <c r="G81" s="29"/>
      <c r="H81" s="29"/>
      <c r="I81" s="8"/>
      <c r="J81" s="8"/>
      <c r="K81" s="8"/>
      <c r="L81" s="8"/>
      <c r="M81" s="8"/>
      <c r="N81" s="32"/>
      <c r="O81" s="8"/>
      <c r="P81" s="8"/>
      <c r="Q81" s="8" t="s">
        <v>357</v>
      </c>
      <c r="R81" s="8" t="s">
        <v>140</v>
      </c>
      <c r="S81" s="51" t="s">
        <v>358</v>
      </c>
      <c r="T81" s="32"/>
      <c r="U81" s="54"/>
      <c r="V81" s="32"/>
      <c r="W81" s="32"/>
    </row>
    <row r="82" ht="22.5" customHeight="1" spans="1:23">
      <c r="A82" s="8"/>
      <c r="B82" s="8"/>
      <c r="C82" s="8"/>
      <c r="D82" s="28"/>
      <c r="E82" s="29"/>
      <c r="F82" s="29"/>
      <c r="G82" s="29"/>
      <c r="H82" s="29"/>
      <c r="I82" s="8"/>
      <c r="J82" s="8"/>
      <c r="K82" s="8"/>
      <c r="L82" s="8"/>
      <c r="M82" s="8"/>
      <c r="N82" s="32"/>
      <c r="O82" s="8"/>
      <c r="P82" s="8"/>
      <c r="Q82" s="8" t="s">
        <v>357</v>
      </c>
      <c r="R82" s="8" t="s">
        <v>95</v>
      </c>
      <c r="S82" s="51" t="s">
        <v>356</v>
      </c>
      <c r="T82" s="32"/>
      <c r="U82" s="54"/>
      <c r="V82" s="32"/>
      <c r="W82" s="32"/>
    </row>
    <row r="83" ht="22.5" customHeight="1" spans="1:23">
      <c r="A83" s="8"/>
      <c r="B83" s="8"/>
      <c r="C83" s="8"/>
      <c r="D83" s="28"/>
      <c r="E83" s="29"/>
      <c r="F83" s="29"/>
      <c r="G83" s="29"/>
      <c r="H83" s="29"/>
      <c r="I83" s="8"/>
      <c r="J83" s="8"/>
      <c r="K83" s="8"/>
      <c r="L83" s="8"/>
      <c r="M83" s="8"/>
      <c r="N83" s="32"/>
      <c r="O83" s="8" t="s">
        <v>359</v>
      </c>
      <c r="P83" s="8"/>
      <c r="Q83" s="8" t="s">
        <v>360</v>
      </c>
      <c r="R83" s="8" t="s">
        <v>129</v>
      </c>
      <c r="S83" s="51" t="s">
        <v>361</v>
      </c>
      <c r="T83" s="32"/>
      <c r="U83" s="54"/>
      <c r="V83" s="32"/>
      <c r="W83" s="32"/>
    </row>
    <row r="84" ht="22.5" customHeight="1" spans="1:23">
      <c r="A84" s="8"/>
      <c r="B84" s="8"/>
      <c r="C84" s="8"/>
      <c r="D84" s="28"/>
      <c r="E84" s="29"/>
      <c r="F84" s="29"/>
      <c r="G84" s="29"/>
      <c r="H84" s="29"/>
      <c r="I84" s="8"/>
      <c r="J84" s="8"/>
      <c r="K84" s="8"/>
      <c r="L84" s="8"/>
      <c r="M84" s="8"/>
      <c r="N84" s="31"/>
      <c r="O84" s="8"/>
      <c r="P84" s="8"/>
      <c r="Q84" s="8" t="s">
        <v>360</v>
      </c>
      <c r="R84" s="8" t="s">
        <v>131</v>
      </c>
      <c r="S84" s="51" t="s">
        <v>362</v>
      </c>
      <c r="T84" s="32"/>
      <c r="U84" s="53"/>
      <c r="V84" s="31"/>
      <c r="W84" s="31"/>
    </row>
    <row r="85" ht="123.75" customHeight="1" spans="1:23">
      <c r="A85" s="8">
        <f>COUNT($A$1:A84)+1</f>
        <v>50</v>
      </c>
      <c r="B85" s="8" t="s">
        <v>363</v>
      </c>
      <c r="C85" s="8" t="s">
        <v>364</v>
      </c>
      <c r="D85" s="28">
        <v>43396</v>
      </c>
      <c r="E85" s="29">
        <v>2368.426398</v>
      </c>
      <c r="F85" s="29">
        <v>1091.253016</v>
      </c>
      <c r="G85" s="29">
        <v>19.5162000000003</v>
      </c>
      <c r="H85" s="29">
        <v>3479.195614</v>
      </c>
      <c r="I85" s="8" t="s">
        <v>25</v>
      </c>
      <c r="J85" s="8" t="s">
        <v>29</v>
      </c>
      <c r="K85" s="8" t="s">
        <v>84</v>
      </c>
      <c r="L85" s="8" t="s">
        <v>365</v>
      </c>
      <c r="M85" s="8" t="s">
        <v>27</v>
      </c>
      <c r="N85" s="8" t="s">
        <v>366</v>
      </c>
      <c r="O85" s="8" t="s">
        <v>29</v>
      </c>
      <c r="P85" s="8" t="s">
        <v>29</v>
      </c>
      <c r="Q85" s="8" t="s">
        <v>29</v>
      </c>
      <c r="R85" s="8" t="s">
        <v>29</v>
      </c>
      <c r="S85" s="51" t="s">
        <v>29</v>
      </c>
      <c r="T85" s="32"/>
      <c r="U85" s="55" t="s">
        <v>340</v>
      </c>
      <c r="V85" s="8">
        <v>13071265115</v>
      </c>
      <c r="W85" s="42" t="s">
        <v>341</v>
      </c>
    </row>
    <row r="86" ht="22.5" customHeight="1" spans="1:23">
      <c r="A86" s="8">
        <f>COUNT($A$1:A85)+1</f>
        <v>51</v>
      </c>
      <c r="B86" s="8" t="s">
        <v>367</v>
      </c>
      <c r="C86" s="8" t="s">
        <v>368</v>
      </c>
      <c r="D86" s="28">
        <v>43396</v>
      </c>
      <c r="E86" s="29">
        <v>1500</v>
      </c>
      <c r="F86" s="29">
        <v>20.438417</v>
      </c>
      <c r="G86" s="29">
        <v>7.105427357601e-14</v>
      </c>
      <c r="H86" s="29">
        <v>1520.438417</v>
      </c>
      <c r="I86" s="8" t="s">
        <v>25</v>
      </c>
      <c r="J86" s="8" t="s">
        <v>83</v>
      </c>
      <c r="K86" s="8" t="s">
        <v>84</v>
      </c>
      <c r="L86" s="8" t="s">
        <v>369</v>
      </c>
      <c r="M86" s="8" t="s">
        <v>86</v>
      </c>
      <c r="N86" s="8" t="s">
        <v>370</v>
      </c>
      <c r="O86" s="8" t="s">
        <v>371</v>
      </c>
      <c r="P86" s="8" t="s">
        <v>372</v>
      </c>
      <c r="Q86" s="8" t="s">
        <v>373</v>
      </c>
      <c r="R86" s="8" t="s">
        <v>140</v>
      </c>
      <c r="S86" s="51" t="s">
        <v>374</v>
      </c>
      <c r="T86" s="32"/>
      <c r="U86" s="52" t="s">
        <v>340</v>
      </c>
      <c r="V86" s="34">
        <v>13071265115</v>
      </c>
      <c r="W86" s="43" t="s">
        <v>341</v>
      </c>
    </row>
    <row r="87" ht="22.5" customHeight="1" spans="1:23">
      <c r="A87" s="8"/>
      <c r="B87" s="8"/>
      <c r="C87" s="8"/>
      <c r="D87" s="28"/>
      <c r="E87" s="29"/>
      <c r="F87" s="29"/>
      <c r="G87" s="29"/>
      <c r="H87" s="29"/>
      <c r="I87" s="8"/>
      <c r="J87" s="8"/>
      <c r="K87" s="8"/>
      <c r="L87" s="8"/>
      <c r="M87" s="8"/>
      <c r="N87" s="8"/>
      <c r="O87" s="8"/>
      <c r="P87" s="8"/>
      <c r="Q87" s="8" t="s">
        <v>373</v>
      </c>
      <c r="R87" s="8" t="s">
        <v>190</v>
      </c>
      <c r="S87" s="51" t="s">
        <v>375</v>
      </c>
      <c r="T87" s="32"/>
      <c r="U87" s="53"/>
      <c r="V87" s="31"/>
      <c r="W87" s="31"/>
    </row>
    <row r="88" ht="67.5" customHeight="1" spans="1:23">
      <c r="A88" s="8">
        <f>COUNT($A$1:A87)+1</f>
        <v>52</v>
      </c>
      <c r="B88" s="8" t="s">
        <v>376</v>
      </c>
      <c r="C88" s="8" t="s">
        <v>368</v>
      </c>
      <c r="D88" s="28">
        <v>43396</v>
      </c>
      <c r="E88" s="29">
        <f>1000000/(10000)</f>
        <v>100</v>
      </c>
      <c r="F88" s="29">
        <v>5.257838</v>
      </c>
      <c r="G88" s="29">
        <v>0</v>
      </c>
      <c r="H88" s="29">
        <v>105.257838</v>
      </c>
      <c r="I88" s="8" t="s">
        <v>25</v>
      </c>
      <c r="J88" s="8" t="s">
        <v>175</v>
      </c>
      <c r="K88" s="8" t="s">
        <v>84</v>
      </c>
      <c r="L88" s="8" t="s">
        <v>377</v>
      </c>
      <c r="M88" s="8" t="s">
        <v>86</v>
      </c>
      <c r="N88" s="8" t="s">
        <v>378</v>
      </c>
      <c r="O88" s="8" t="s">
        <v>379</v>
      </c>
      <c r="P88" s="8" t="s">
        <v>103</v>
      </c>
      <c r="Q88" s="8" t="s">
        <v>380</v>
      </c>
      <c r="R88" s="8" t="s">
        <v>140</v>
      </c>
      <c r="S88" s="51" t="s">
        <v>381</v>
      </c>
      <c r="T88" s="32"/>
      <c r="U88" s="55" t="s">
        <v>340</v>
      </c>
      <c r="V88" s="8">
        <v>13071265115</v>
      </c>
      <c r="W88" s="8" t="s">
        <v>341</v>
      </c>
    </row>
    <row r="89" ht="45" customHeight="1" spans="1:23">
      <c r="A89" s="8">
        <f>COUNT($A$1:A88)+1</f>
        <v>53</v>
      </c>
      <c r="B89" s="8" t="s">
        <v>382</v>
      </c>
      <c r="C89" s="8" t="s">
        <v>383</v>
      </c>
      <c r="D89" s="28">
        <v>43396</v>
      </c>
      <c r="E89" s="29">
        <v>400</v>
      </c>
      <c r="F89" s="29">
        <v>31.469118</v>
      </c>
      <c r="G89" s="29">
        <v>0</v>
      </c>
      <c r="H89" s="29">
        <v>431.469118</v>
      </c>
      <c r="I89" s="8" t="s">
        <v>25</v>
      </c>
      <c r="J89" s="8" t="s">
        <v>83</v>
      </c>
      <c r="K89" s="8" t="s">
        <v>84</v>
      </c>
      <c r="L89" s="8" t="s">
        <v>384</v>
      </c>
      <c r="M89" s="8" t="s">
        <v>86</v>
      </c>
      <c r="N89" s="8" t="s">
        <v>385</v>
      </c>
      <c r="O89" s="8" t="s">
        <v>386</v>
      </c>
      <c r="P89" s="8" t="s">
        <v>103</v>
      </c>
      <c r="Q89" s="8" t="s">
        <v>387</v>
      </c>
      <c r="R89" s="8" t="s">
        <v>140</v>
      </c>
      <c r="S89" s="51" t="s">
        <v>388</v>
      </c>
      <c r="T89" s="32"/>
      <c r="U89" s="55" t="s">
        <v>340</v>
      </c>
      <c r="V89" s="8">
        <v>13071265115</v>
      </c>
      <c r="W89" s="8" t="s">
        <v>341</v>
      </c>
    </row>
    <row r="90" ht="22.5" customHeight="1" spans="1:23">
      <c r="A90" s="8">
        <f>COUNT($A$1:A89)+1</f>
        <v>54</v>
      </c>
      <c r="B90" s="8" t="s">
        <v>389</v>
      </c>
      <c r="C90" s="8" t="s">
        <v>390</v>
      </c>
      <c r="D90" s="28">
        <v>43396</v>
      </c>
      <c r="E90" s="29">
        <v>476</v>
      </c>
      <c r="F90" s="29">
        <v>17.33331</v>
      </c>
      <c r="G90" s="29">
        <v>0</v>
      </c>
      <c r="H90" s="29">
        <v>493.33331</v>
      </c>
      <c r="I90" s="8" t="s">
        <v>25</v>
      </c>
      <c r="J90" s="8" t="s">
        <v>83</v>
      </c>
      <c r="K90" s="8" t="s">
        <v>84</v>
      </c>
      <c r="L90" s="34" t="s">
        <v>391</v>
      </c>
      <c r="M90" s="8" t="s">
        <v>86</v>
      </c>
      <c r="N90" s="8" t="s">
        <v>392</v>
      </c>
      <c r="O90" s="8" t="s">
        <v>389</v>
      </c>
      <c r="P90" s="8" t="s">
        <v>103</v>
      </c>
      <c r="Q90" s="8" t="s">
        <v>393</v>
      </c>
      <c r="R90" s="8" t="s">
        <v>131</v>
      </c>
      <c r="S90" s="51" t="s">
        <v>394</v>
      </c>
      <c r="T90" s="32"/>
      <c r="U90" s="52" t="s">
        <v>340</v>
      </c>
      <c r="V90" s="34">
        <v>13071265115</v>
      </c>
      <c r="W90" s="43" t="s">
        <v>341</v>
      </c>
    </row>
    <row r="91" ht="22.5" customHeight="1" spans="1:23">
      <c r="A91" s="8"/>
      <c r="B91" s="8"/>
      <c r="C91" s="8"/>
      <c r="D91" s="28"/>
      <c r="E91" s="29"/>
      <c r="F91" s="29"/>
      <c r="G91" s="29"/>
      <c r="H91" s="29"/>
      <c r="I91" s="8"/>
      <c r="J91" s="8"/>
      <c r="K91" s="8"/>
      <c r="L91" s="32"/>
      <c r="M91" s="8"/>
      <c r="N91" s="8"/>
      <c r="O91" s="8"/>
      <c r="P91" s="8"/>
      <c r="Q91" s="8" t="s">
        <v>393</v>
      </c>
      <c r="R91" s="8" t="s">
        <v>129</v>
      </c>
      <c r="S91" s="51" t="s">
        <v>395</v>
      </c>
      <c r="T91" s="32"/>
      <c r="U91" s="54"/>
      <c r="V91" s="32"/>
      <c r="W91" s="32"/>
    </row>
    <row r="92" ht="33.75" customHeight="1" spans="1:23">
      <c r="A92" s="8"/>
      <c r="B92" s="8"/>
      <c r="C92" s="8"/>
      <c r="D92" s="28"/>
      <c r="E92" s="29"/>
      <c r="F92" s="29"/>
      <c r="G92" s="29"/>
      <c r="H92" s="29"/>
      <c r="I92" s="8"/>
      <c r="J92" s="8"/>
      <c r="K92" s="8"/>
      <c r="L92" s="31"/>
      <c r="M92" s="8" t="s">
        <v>86</v>
      </c>
      <c r="N92" s="8"/>
      <c r="O92" s="8"/>
      <c r="P92" s="8"/>
      <c r="Q92" s="8" t="s">
        <v>396</v>
      </c>
      <c r="R92" s="8" t="s">
        <v>119</v>
      </c>
      <c r="S92" s="51" t="s">
        <v>397</v>
      </c>
      <c r="T92" s="32"/>
      <c r="U92" s="53"/>
      <c r="V92" s="31"/>
      <c r="W92" s="31"/>
    </row>
    <row r="93" ht="202.5" customHeight="1" spans="1:23">
      <c r="A93" s="8">
        <f>COUNT($A$1:A92)+1</f>
        <v>55</v>
      </c>
      <c r="B93" s="8" t="s">
        <v>398</v>
      </c>
      <c r="C93" s="8" t="s">
        <v>399</v>
      </c>
      <c r="D93" s="28">
        <v>43396</v>
      </c>
      <c r="E93" s="29">
        <f>17500000/(10000)</f>
        <v>1750</v>
      </c>
      <c r="F93" s="29">
        <v>35.747848</v>
      </c>
      <c r="G93" s="29">
        <v>0</v>
      </c>
      <c r="H93" s="29">
        <v>1785.747848</v>
      </c>
      <c r="I93" s="8" t="s">
        <v>25</v>
      </c>
      <c r="J93" s="8" t="s">
        <v>83</v>
      </c>
      <c r="K93" s="8" t="s">
        <v>84</v>
      </c>
      <c r="L93" s="8" t="s">
        <v>391</v>
      </c>
      <c r="M93" s="8" t="s">
        <v>86</v>
      </c>
      <c r="N93" s="8" t="s">
        <v>400</v>
      </c>
      <c r="O93" s="8" t="s">
        <v>401</v>
      </c>
      <c r="P93" s="8" t="s">
        <v>103</v>
      </c>
      <c r="Q93" s="8" t="s">
        <v>402</v>
      </c>
      <c r="R93" s="8" t="s">
        <v>140</v>
      </c>
      <c r="S93" s="51" t="s">
        <v>403</v>
      </c>
      <c r="T93" s="32"/>
      <c r="U93" s="55" t="s">
        <v>340</v>
      </c>
      <c r="V93" s="8">
        <v>13071265115</v>
      </c>
      <c r="W93" s="42" t="s">
        <v>341</v>
      </c>
    </row>
    <row r="94" ht="22.5" customHeight="1" spans="1:23">
      <c r="A94" s="8">
        <f>COUNT($A$1:A93)+1</f>
        <v>56</v>
      </c>
      <c r="B94" s="8" t="s">
        <v>404</v>
      </c>
      <c r="C94" s="8" t="s">
        <v>383</v>
      </c>
      <c r="D94" s="28">
        <v>43396</v>
      </c>
      <c r="E94" s="29">
        <v>1750</v>
      </c>
      <c r="F94" s="29">
        <v>36.905347</v>
      </c>
      <c r="G94" s="29">
        <v>0</v>
      </c>
      <c r="H94" s="29">
        <v>1786.905347</v>
      </c>
      <c r="I94" s="8" t="s">
        <v>25</v>
      </c>
      <c r="J94" s="8" t="s">
        <v>83</v>
      </c>
      <c r="K94" s="8" t="s">
        <v>84</v>
      </c>
      <c r="L94" s="8" t="s">
        <v>391</v>
      </c>
      <c r="M94" s="8" t="s">
        <v>86</v>
      </c>
      <c r="N94" s="8" t="s">
        <v>405</v>
      </c>
      <c r="O94" s="8" t="s">
        <v>406</v>
      </c>
      <c r="P94" s="8" t="s">
        <v>103</v>
      </c>
      <c r="Q94" s="8" t="s">
        <v>407</v>
      </c>
      <c r="R94" s="8" t="s">
        <v>140</v>
      </c>
      <c r="S94" s="51" t="s">
        <v>408</v>
      </c>
      <c r="T94" s="32"/>
      <c r="U94" s="52" t="s">
        <v>340</v>
      </c>
      <c r="V94" s="34">
        <v>13071265115</v>
      </c>
      <c r="W94" s="43" t="s">
        <v>341</v>
      </c>
    </row>
    <row r="95" ht="33.75" customHeight="1" spans="1:23">
      <c r="A95" s="8"/>
      <c r="B95" s="8"/>
      <c r="C95" s="8"/>
      <c r="D95" s="28"/>
      <c r="E95" s="29"/>
      <c r="F95" s="29"/>
      <c r="G95" s="29"/>
      <c r="H95" s="29"/>
      <c r="I95" s="8"/>
      <c r="J95" s="8"/>
      <c r="K95" s="8"/>
      <c r="L95" s="8"/>
      <c r="M95" s="8"/>
      <c r="N95" s="8"/>
      <c r="O95" s="8" t="s">
        <v>409</v>
      </c>
      <c r="P95" s="8" t="s">
        <v>103</v>
      </c>
      <c r="Q95" s="8" t="s">
        <v>410</v>
      </c>
      <c r="R95" s="8" t="s">
        <v>140</v>
      </c>
      <c r="S95" s="51" t="s">
        <v>411</v>
      </c>
      <c r="T95" s="32"/>
      <c r="U95" s="54"/>
      <c r="V95" s="32"/>
      <c r="W95" s="32"/>
    </row>
    <row r="96" customHeight="1" spans="1:23">
      <c r="A96" s="8"/>
      <c r="B96" s="8"/>
      <c r="C96" s="8"/>
      <c r="D96" s="28"/>
      <c r="E96" s="29"/>
      <c r="F96" s="29"/>
      <c r="G96" s="29"/>
      <c r="H96" s="29"/>
      <c r="I96" s="8"/>
      <c r="J96" s="8"/>
      <c r="K96" s="8"/>
      <c r="L96" s="8"/>
      <c r="M96" s="8"/>
      <c r="N96" s="8"/>
      <c r="O96" s="8" t="s">
        <v>412</v>
      </c>
      <c r="P96" s="8" t="s">
        <v>103</v>
      </c>
      <c r="Q96" s="8" t="s">
        <v>413</v>
      </c>
      <c r="R96" s="8" t="s">
        <v>414</v>
      </c>
      <c r="S96" s="51" t="s">
        <v>415</v>
      </c>
      <c r="T96" s="32"/>
      <c r="U96" s="53"/>
      <c r="V96" s="31"/>
      <c r="W96" s="31"/>
    </row>
    <row r="97" ht="22.5" customHeight="1" spans="1:23">
      <c r="A97" s="8">
        <f>COUNT($A$1:A96)+1</f>
        <v>57</v>
      </c>
      <c r="B97" s="8" t="s">
        <v>416</v>
      </c>
      <c r="C97" s="8" t="s">
        <v>148</v>
      </c>
      <c r="D97" s="28">
        <v>43396</v>
      </c>
      <c r="E97" s="29">
        <v>1499.346994</v>
      </c>
      <c r="F97" s="29">
        <v>2.364828</v>
      </c>
      <c r="G97" s="29">
        <v>0</v>
      </c>
      <c r="H97" s="29">
        <v>1501.711822</v>
      </c>
      <c r="I97" s="8" t="s">
        <v>25</v>
      </c>
      <c r="J97" s="8" t="s">
        <v>83</v>
      </c>
      <c r="K97" s="8" t="s">
        <v>84</v>
      </c>
      <c r="L97" s="8" t="s">
        <v>391</v>
      </c>
      <c r="M97" s="8" t="s">
        <v>86</v>
      </c>
      <c r="N97" s="8" t="s">
        <v>417</v>
      </c>
      <c r="O97" s="8" t="s">
        <v>418</v>
      </c>
      <c r="P97" s="8" t="s">
        <v>103</v>
      </c>
      <c r="Q97" s="8" t="s">
        <v>419</v>
      </c>
      <c r="R97" s="8" t="s">
        <v>353</v>
      </c>
      <c r="S97" s="51" t="s">
        <v>420</v>
      </c>
      <c r="T97" s="32"/>
      <c r="U97" s="52" t="s">
        <v>340</v>
      </c>
      <c r="V97" s="34">
        <v>13071265115</v>
      </c>
      <c r="W97" s="42" t="s">
        <v>341</v>
      </c>
    </row>
    <row r="98" customHeight="1" spans="1:23">
      <c r="A98" s="8"/>
      <c r="B98" s="8"/>
      <c r="C98" s="8"/>
      <c r="D98" s="28"/>
      <c r="E98" s="29"/>
      <c r="F98" s="29"/>
      <c r="G98" s="29"/>
      <c r="H98" s="29"/>
      <c r="I98" s="8"/>
      <c r="J98" s="8"/>
      <c r="K98" s="8"/>
      <c r="L98" s="8"/>
      <c r="M98" s="8"/>
      <c r="N98" s="8"/>
      <c r="O98" s="8"/>
      <c r="P98" s="8" t="s">
        <v>103</v>
      </c>
      <c r="Q98" s="8" t="s">
        <v>421</v>
      </c>
      <c r="R98" s="8" t="s">
        <v>414</v>
      </c>
      <c r="S98" s="51" t="s">
        <v>415</v>
      </c>
      <c r="T98" s="32"/>
      <c r="U98" s="53"/>
      <c r="V98" s="31"/>
      <c r="W98" s="8"/>
    </row>
    <row r="99" ht="45" customHeight="1" spans="1:23">
      <c r="A99" s="8">
        <f>COUNT($A$1:A98)+1</f>
        <v>58</v>
      </c>
      <c r="B99" s="8" t="s">
        <v>422</v>
      </c>
      <c r="C99" s="8" t="s">
        <v>423</v>
      </c>
      <c r="D99" s="28">
        <v>43396</v>
      </c>
      <c r="E99" s="29">
        <v>1487.288518</v>
      </c>
      <c r="F99" s="29">
        <v>903.587515</v>
      </c>
      <c r="G99" s="29">
        <v>18.8781999999995</v>
      </c>
      <c r="H99" s="29">
        <v>2409.754233</v>
      </c>
      <c r="I99" s="8" t="s">
        <v>25</v>
      </c>
      <c r="J99" s="8" t="s">
        <v>83</v>
      </c>
      <c r="K99" s="8" t="s">
        <v>84</v>
      </c>
      <c r="L99" s="8" t="s">
        <v>377</v>
      </c>
      <c r="M99" s="8" t="s">
        <v>86</v>
      </c>
      <c r="N99" s="8" t="s">
        <v>424</v>
      </c>
      <c r="O99" s="8" t="s">
        <v>425</v>
      </c>
      <c r="P99" s="8" t="s">
        <v>103</v>
      </c>
      <c r="Q99" s="8" t="s">
        <v>426</v>
      </c>
      <c r="R99" s="8" t="s">
        <v>140</v>
      </c>
      <c r="S99" s="51" t="s">
        <v>427</v>
      </c>
      <c r="T99" s="32"/>
      <c r="U99" s="55" t="s">
        <v>340</v>
      </c>
      <c r="V99" s="8">
        <v>13071265115</v>
      </c>
      <c r="W99" s="42" t="s">
        <v>341</v>
      </c>
    </row>
    <row r="100" ht="45" customHeight="1" spans="1:23">
      <c r="A100" s="8">
        <f>COUNT($A$1:A99)+1</f>
        <v>59</v>
      </c>
      <c r="B100" s="8" t="s">
        <v>428</v>
      </c>
      <c r="C100" s="8" t="s">
        <v>429</v>
      </c>
      <c r="D100" s="28">
        <v>43396</v>
      </c>
      <c r="E100" s="29">
        <f>9500000/(10000)</f>
        <v>950</v>
      </c>
      <c r="F100" s="29">
        <v>207.169543</v>
      </c>
      <c r="G100" s="29">
        <v>9.57079999999993</v>
      </c>
      <c r="H100" s="29">
        <v>1166.740343</v>
      </c>
      <c r="I100" s="8" t="s">
        <v>25</v>
      </c>
      <c r="J100" s="8" t="s">
        <v>175</v>
      </c>
      <c r="K100" s="8" t="s">
        <v>84</v>
      </c>
      <c r="L100" s="8" t="s">
        <v>430</v>
      </c>
      <c r="M100" s="8" t="s">
        <v>86</v>
      </c>
      <c r="N100" s="8" t="s">
        <v>431</v>
      </c>
      <c r="O100" s="8" t="s">
        <v>432</v>
      </c>
      <c r="P100" s="8" t="s">
        <v>103</v>
      </c>
      <c r="Q100" s="8" t="s">
        <v>433</v>
      </c>
      <c r="R100" s="8" t="s">
        <v>140</v>
      </c>
      <c r="S100" s="51" t="s">
        <v>434</v>
      </c>
      <c r="T100" s="32"/>
      <c r="U100" s="55" t="s">
        <v>340</v>
      </c>
      <c r="V100" s="8">
        <v>13071265115</v>
      </c>
      <c r="W100" s="42" t="s">
        <v>341</v>
      </c>
    </row>
    <row r="101" ht="22.5" customHeight="1" spans="1:23">
      <c r="A101" s="8">
        <f>COUNT($A$1:A100)+1</f>
        <v>60</v>
      </c>
      <c r="B101" s="8" t="s">
        <v>435</v>
      </c>
      <c r="C101" s="8" t="s">
        <v>399</v>
      </c>
      <c r="D101" s="28">
        <v>43396</v>
      </c>
      <c r="E101" s="29">
        <v>1000</v>
      </c>
      <c r="F101" s="29">
        <v>167.758169</v>
      </c>
      <c r="G101" s="29">
        <v>5.6125999999999</v>
      </c>
      <c r="H101" s="29">
        <v>1173.370769</v>
      </c>
      <c r="I101" s="8" t="s">
        <v>25</v>
      </c>
      <c r="J101" s="8" t="s">
        <v>175</v>
      </c>
      <c r="K101" s="8" t="s">
        <v>84</v>
      </c>
      <c r="L101" s="8" t="s">
        <v>436</v>
      </c>
      <c r="M101" s="8" t="s">
        <v>86</v>
      </c>
      <c r="N101" s="8" t="s">
        <v>437</v>
      </c>
      <c r="O101" s="8" t="s">
        <v>438</v>
      </c>
      <c r="P101" s="8" t="s">
        <v>103</v>
      </c>
      <c r="Q101" s="8" t="s">
        <v>439</v>
      </c>
      <c r="R101" s="8" t="s">
        <v>353</v>
      </c>
      <c r="S101" s="51" t="s">
        <v>440</v>
      </c>
      <c r="T101" s="32"/>
      <c r="U101" s="52" t="s">
        <v>340</v>
      </c>
      <c r="V101" s="34">
        <v>13071265115</v>
      </c>
      <c r="W101" s="43" t="s">
        <v>341</v>
      </c>
    </row>
    <row r="102" ht="22.5" customHeight="1" spans="1:23">
      <c r="A102" s="8"/>
      <c r="B102" s="8"/>
      <c r="C102" s="8"/>
      <c r="D102" s="28"/>
      <c r="E102" s="29"/>
      <c r="F102" s="29"/>
      <c r="G102" s="29"/>
      <c r="H102" s="29"/>
      <c r="I102" s="8"/>
      <c r="J102" s="8"/>
      <c r="K102" s="8"/>
      <c r="L102" s="8"/>
      <c r="M102" s="8"/>
      <c r="N102" s="8"/>
      <c r="O102" s="8" t="s">
        <v>438</v>
      </c>
      <c r="P102" s="8" t="s">
        <v>103</v>
      </c>
      <c r="Q102" s="8" t="s">
        <v>439</v>
      </c>
      <c r="R102" s="8" t="s">
        <v>140</v>
      </c>
      <c r="S102" s="51" t="s">
        <v>441</v>
      </c>
      <c r="T102" s="32"/>
      <c r="U102" s="54"/>
      <c r="V102" s="32"/>
      <c r="W102" s="32"/>
    </row>
    <row r="103" ht="22.5" customHeight="1" spans="1:23">
      <c r="A103" s="8"/>
      <c r="B103" s="8"/>
      <c r="C103" s="8"/>
      <c r="D103" s="28"/>
      <c r="E103" s="29"/>
      <c r="F103" s="29"/>
      <c r="G103" s="29"/>
      <c r="H103" s="29"/>
      <c r="I103" s="8"/>
      <c r="J103" s="8"/>
      <c r="K103" s="8"/>
      <c r="L103" s="8"/>
      <c r="M103" s="8"/>
      <c r="N103" s="8"/>
      <c r="O103" s="8" t="s">
        <v>442</v>
      </c>
      <c r="P103" s="8" t="s">
        <v>103</v>
      </c>
      <c r="Q103" s="8" t="s">
        <v>443</v>
      </c>
      <c r="R103" s="8" t="s">
        <v>140</v>
      </c>
      <c r="S103" s="51" t="s">
        <v>444</v>
      </c>
      <c r="T103" s="32"/>
      <c r="U103" s="54"/>
      <c r="V103" s="32"/>
      <c r="W103" s="32"/>
    </row>
    <row r="104" ht="22.5" customHeight="1" spans="1:23">
      <c r="A104" s="8"/>
      <c r="B104" s="8"/>
      <c r="C104" s="8"/>
      <c r="D104" s="28"/>
      <c r="E104" s="29"/>
      <c r="F104" s="29"/>
      <c r="G104" s="29"/>
      <c r="H104" s="29"/>
      <c r="I104" s="8"/>
      <c r="J104" s="8"/>
      <c r="K104" s="8"/>
      <c r="L104" s="8"/>
      <c r="M104" s="8"/>
      <c r="N104" s="8"/>
      <c r="O104" s="8" t="s">
        <v>442</v>
      </c>
      <c r="P104" s="8" t="s">
        <v>103</v>
      </c>
      <c r="Q104" s="8" t="s">
        <v>445</v>
      </c>
      <c r="R104" s="8" t="s">
        <v>353</v>
      </c>
      <c r="S104" s="51" t="s">
        <v>446</v>
      </c>
      <c r="T104" s="32"/>
      <c r="U104" s="54"/>
      <c r="V104" s="32"/>
      <c r="W104" s="32"/>
    </row>
    <row r="105" ht="22.5" customHeight="1" spans="1:23">
      <c r="A105" s="34">
        <f>COUNT($A$1:A104)+1</f>
        <v>61</v>
      </c>
      <c r="B105" s="34" t="s">
        <v>447</v>
      </c>
      <c r="C105" s="34" t="s">
        <v>448</v>
      </c>
      <c r="D105" s="30">
        <v>45268</v>
      </c>
      <c r="E105" s="46">
        <v>2094.66</v>
      </c>
      <c r="F105" s="46">
        <v>980.74</v>
      </c>
      <c r="G105" s="46">
        <v>0.5</v>
      </c>
      <c r="H105" s="46">
        <v>3075.9</v>
      </c>
      <c r="I105" s="34" t="s">
        <v>25</v>
      </c>
      <c r="J105" s="34" t="s">
        <v>83</v>
      </c>
      <c r="K105" s="34" t="s">
        <v>449</v>
      </c>
      <c r="L105" s="34" t="s">
        <v>450</v>
      </c>
      <c r="M105" s="34" t="s">
        <v>86</v>
      </c>
      <c r="N105" s="34" t="s">
        <v>451</v>
      </c>
      <c r="O105" s="34" t="s">
        <v>447</v>
      </c>
      <c r="P105" s="8" t="s">
        <v>452</v>
      </c>
      <c r="Q105" s="8" t="s">
        <v>453</v>
      </c>
      <c r="R105" s="8" t="s">
        <v>140</v>
      </c>
      <c r="S105" s="51" t="s">
        <v>454</v>
      </c>
      <c r="T105" s="32"/>
      <c r="U105" s="53"/>
      <c r="V105" s="31"/>
      <c r="W105" s="31"/>
    </row>
    <row r="106" ht="45" customHeight="1" spans="1:23">
      <c r="A106" s="31"/>
      <c r="B106" s="31"/>
      <c r="C106" s="31"/>
      <c r="D106" s="31"/>
      <c r="E106" s="47"/>
      <c r="F106" s="47"/>
      <c r="G106" s="47"/>
      <c r="H106" s="47"/>
      <c r="I106" s="31"/>
      <c r="J106" s="31"/>
      <c r="K106" s="31"/>
      <c r="L106" s="31"/>
      <c r="M106" s="31"/>
      <c r="N106" s="31"/>
      <c r="O106" s="31"/>
      <c r="P106" s="8" t="s">
        <v>452</v>
      </c>
      <c r="Q106" s="8" t="s">
        <v>453</v>
      </c>
      <c r="R106" s="8" t="s">
        <v>190</v>
      </c>
      <c r="S106" s="51" t="s">
        <v>455</v>
      </c>
      <c r="T106" s="32"/>
      <c r="U106" s="55" t="s">
        <v>340</v>
      </c>
      <c r="V106" s="8">
        <v>13071265115</v>
      </c>
      <c r="W106" s="56" t="s">
        <v>341</v>
      </c>
    </row>
    <row r="107" ht="84" customHeight="1" spans="1:23">
      <c r="A107" s="8">
        <f>COUNT($A$1:A106)+1</f>
        <v>62</v>
      </c>
      <c r="B107" s="8" t="s">
        <v>456</v>
      </c>
      <c r="C107" s="8" t="s">
        <v>24</v>
      </c>
      <c r="D107" s="28">
        <v>43708</v>
      </c>
      <c r="E107" s="29">
        <v>206.346677</v>
      </c>
      <c r="F107" s="29">
        <v>59.752605</v>
      </c>
      <c r="G107" s="29">
        <v>0</v>
      </c>
      <c r="H107" s="29">
        <f t="shared" ref="H107:H113" si="1">E107+F107</f>
        <v>266.099282</v>
      </c>
      <c r="I107" s="8" t="s">
        <v>109</v>
      </c>
      <c r="J107" s="8" t="s">
        <v>83</v>
      </c>
      <c r="K107" s="8" t="s">
        <v>457</v>
      </c>
      <c r="L107" s="8" t="s">
        <v>458</v>
      </c>
      <c r="M107" s="8" t="s">
        <v>86</v>
      </c>
      <c r="N107" s="8" t="s">
        <v>459</v>
      </c>
      <c r="O107" s="8" t="s">
        <v>456</v>
      </c>
      <c r="P107" s="8" t="s">
        <v>337</v>
      </c>
      <c r="Q107" s="8" t="s">
        <v>460</v>
      </c>
      <c r="R107" s="8" t="s">
        <v>461</v>
      </c>
      <c r="S107" s="8" t="s">
        <v>462</v>
      </c>
      <c r="T107" s="8" t="s">
        <v>31</v>
      </c>
      <c r="U107" s="8" t="s">
        <v>32</v>
      </c>
      <c r="V107" s="8">
        <v>18502703091</v>
      </c>
      <c r="W107" s="42" t="s">
        <v>33</v>
      </c>
    </row>
    <row r="108" ht="84" customHeight="1" spans="1:23">
      <c r="A108" s="8">
        <f>COUNT($A$1:A107)+1</f>
        <v>63</v>
      </c>
      <c r="B108" s="8" t="s">
        <v>463</v>
      </c>
      <c r="C108" s="8" t="s">
        <v>24</v>
      </c>
      <c r="D108" s="28">
        <v>43708</v>
      </c>
      <c r="E108" s="29">
        <v>480.136678</v>
      </c>
      <c r="F108" s="29">
        <v>272.841099</v>
      </c>
      <c r="G108" s="29">
        <v>0</v>
      </c>
      <c r="H108" s="29">
        <f t="shared" si="1"/>
        <v>752.977777</v>
      </c>
      <c r="I108" s="8" t="s">
        <v>109</v>
      </c>
      <c r="J108" s="8" t="s">
        <v>83</v>
      </c>
      <c r="K108" s="8" t="s">
        <v>457</v>
      </c>
      <c r="L108" s="8" t="s">
        <v>458</v>
      </c>
      <c r="M108" s="8" t="s">
        <v>86</v>
      </c>
      <c r="N108" s="8" t="s">
        <v>464</v>
      </c>
      <c r="O108" s="8" t="s">
        <v>465</v>
      </c>
      <c r="P108" s="8" t="s">
        <v>337</v>
      </c>
      <c r="Q108" s="8" t="s">
        <v>466</v>
      </c>
      <c r="R108" s="8" t="s">
        <v>461</v>
      </c>
      <c r="S108" s="8" t="s">
        <v>467</v>
      </c>
      <c r="T108" s="8" t="s">
        <v>31</v>
      </c>
      <c r="U108" s="8" t="s">
        <v>32</v>
      </c>
      <c r="V108" s="8">
        <v>18502703091</v>
      </c>
      <c r="W108" s="42" t="s">
        <v>33</v>
      </c>
    </row>
    <row r="109" ht="84" customHeight="1" spans="1:23">
      <c r="A109" s="8">
        <f>COUNT($A$1:A108)+1</f>
        <v>64</v>
      </c>
      <c r="B109" s="8" t="s">
        <v>468</v>
      </c>
      <c r="C109" s="8" t="s">
        <v>24</v>
      </c>
      <c r="D109" s="28">
        <v>43708</v>
      </c>
      <c r="E109" s="29">
        <v>299.885824</v>
      </c>
      <c r="F109" s="29">
        <v>169.58525</v>
      </c>
      <c r="G109" s="29">
        <v>0</v>
      </c>
      <c r="H109" s="29">
        <f t="shared" si="1"/>
        <v>469.471074</v>
      </c>
      <c r="I109" s="8" t="s">
        <v>109</v>
      </c>
      <c r="J109" s="8" t="s">
        <v>83</v>
      </c>
      <c r="K109" s="8" t="s">
        <v>457</v>
      </c>
      <c r="L109" s="8" t="s">
        <v>458</v>
      </c>
      <c r="M109" s="8" t="s">
        <v>86</v>
      </c>
      <c r="N109" s="8" t="s">
        <v>469</v>
      </c>
      <c r="O109" s="8" t="s">
        <v>465</v>
      </c>
      <c r="P109" s="8" t="s">
        <v>337</v>
      </c>
      <c r="Q109" s="8" t="s">
        <v>470</v>
      </c>
      <c r="R109" s="8" t="s">
        <v>461</v>
      </c>
      <c r="S109" s="8" t="s">
        <v>471</v>
      </c>
      <c r="T109" s="8" t="s">
        <v>31</v>
      </c>
      <c r="U109" s="8" t="s">
        <v>32</v>
      </c>
      <c r="V109" s="8">
        <v>18502703091</v>
      </c>
      <c r="W109" s="42" t="s">
        <v>33</v>
      </c>
    </row>
    <row r="110" ht="84" customHeight="1" spans="1:23">
      <c r="A110" s="8">
        <f>COUNT($A$1:A109)+1</f>
        <v>65</v>
      </c>
      <c r="B110" s="8" t="s">
        <v>472</v>
      </c>
      <c r="C110" s="8" t="s">
        <v>24</v>
      </c>
      <c r="D110" s="28">
        <v>43708</v>
      </c>
      <c r="E110" s="29">
        <v>680</v>
      </c>
      <c r="F110" s="29">
        <v>365.060079</v>
      </c>
      <c r="G110" s="29">
        <v>0</v>
      </c>
      <c r="H110" s="29">
        <f t="shared" si="1"/>
        <v>1045.060079</v>
      </c>
      <c r="I110" s="8" t="s">
        <v>25</v>
      </c>
      <c r="J110" s="8" t="s">
        <v>83</v>
      </c>
      <c r="K110" s="8" t="s">
        <v>449</v>
      </c>
      <c r="L110" s="8" t="s">
        <v>473</v>
      </c>
      <c r="M110" s="8" t="s">
        <v>86</v>
      </c>
      <c r="N110" s="8" t="s">
        <v>474</v>
      </c>
      <c r="O110" s="8" t="s">
        <v>475</v>
      </c>
      <c r="P110" s="8" t="s">
        <v>337</v>
      </c>
      <c r="Q110" s="8" t="s">
        <v>476</v>
      </c>
      <c r="R110" s="8" t="s">
        <v>477</v>
      </c>
      <c r="S110" s="8" t="s">
        <v>478</v>
      </c>
      <c r="T110" s="40" t="s">
        <v>31</v>
      </c>
      <c r="U110" s="8" t="s">
        <v>32</v>
      </c>
      <c r="V110" s="8">
        <v>18502703091</v>
      </c>
      <c r="W110" s="42" t="s">
        <v>33</v>
      </c>
    </row>
    <row r="111" ht="84" customHeight="1" spans="1:23">
      <c r="A111" s="8">
        <f>COUNT($A$1:A110)+1</f>
        <v>66</v>
      </c>
      <c r="B111" s="8" t="s">
        <v>479</v>
      </c>
      <c r="C111" s="8" t="s">
        <v>24</v>
      </c>
      <c r="D111" s="28">
        <v>43708</v>
      </c>
      <c r="E111" s="29">
        <v>80.588926</v>
      </c>
      <c r="F111" s="29">
        <v>39.734611</v>
      </c>
      <c r="G111" s="29">
        <v>0</v>
      </c>
      <c r="H111" s="29">
        <f t="shared" si="1"/>
        <v>120.323537</v>
      </c>
      <c r="I111" s="8" t="s">
        <v>25</v>
      </c>
      <c r="J111" s="8" t="s">
        <v>83</v>
      </c>
      <c r="K111" s="8" t="s">
        <v>449</v>
      </c>
      <c r="L111" s="8" t="s">
        <v>473</v>
      </c>
      <c r="M111" s="8" t="s">
        <v>86</v>
      </c>
      <c r="N111" s="8" t="s">
        <v>480</v>
      </c>
      <c r="O111" s="8" t="s">
        <v>479</v>
      </c>
      <c r="P111" s="8" t="s">
        <v>337</v>
      </c>
      <c r="Q111" s="8" t="s">
        <v>481</v>
      </c>
      <c r="R111" s="8" t="s">
        <v>249</v>
      </c>
      <c r="S111" s="8" t="s">
        <v>29</v>
      </c>
      <c r="T111" s="8" t="s">
        <v>31</v>
      </c>
      <c r="U111" s="8" t="s">
        <v>32</v>
      </c>
      <c r="V111" s="8">
        <v>18502703091</v>
      </c>
      <c r="W111" s="42" t="s">
        <v>33</v>
      </c>
    </row>
    <row r="112" ht="65.1" customHeight="1" spans="1:23">
      <c r="A112" s="8">
        <f>COUNT($A$1:A111)+1</f>
        <v>67</v>
      </c>
      <c r="B112" s="8" t="s">
        <v>482</v>
      </c>
      <c r="C112" s="8" t="s">
        <v>24</v>
      </c>
      <c r="D112" s="30">
        <v>43708</v>
      </c>
      <c r="E112" s="29">
        <v>109.888044</v>
      </c>
      <c r="F112" s="29">
        <v>61.404787</v>
      </c>
      <c r="G112" s="29">
        <v>0</v>
      </c>
      <c r="H112" s="29">
        <f t="shared" si="1"/>
        <v>171.292831</v>
      </c>
      <c r="I112" s="8" t="s">
        <v>25</v>
      </c>
      <c r="J112" s="8" t="s">
        <v>175</v>
      </c>
      <c r="K112" s="8" t="s">
        <v>449</v>
      </c>
      <c r="L112" s="8" t="s">
        <v>458</v>
      </c>
      <c r="M112" s="8" t="s">
        <v>86</v>
      </c>
      <c r="N112" s="8" t="s">
        <v>483</v>
      </c>
      <c r="O112" s="8" t="s">
        <v>482</v>
      </c>
      <c r="P112" s="8" t="s">
        <v>337</v>
      </c>
      <c r="Q112" s="8" t="s">
        <v>484</v>
      </c>
      <c r="R112" s="8" t="s">
        <v>249</v>
      </c>
      <c r="S112" s="8" t="s">
        <v>29</v>
      </c>
      <c r="T112" s="8" t="s">
        <v>31</v>
      </c>
      <c r="U112" s="8" t="s">
        <v>32</v>
      </c>
      <c r="V112" s="8">
        <v>18502703091</v>
      </c>
      <c r="W112" s="42" t="s">
        <v>33</v>
      </c>
    </row>
    <row r="113" ht="65.1" customHeight="1" spans="1:23">
      <c r="A113" s="8">
        <f>COUNT($A$1:A112)+1</f>
        <v>68</v>
      </c>
      <c r="B113" s="8" t="s">
        <v>485</v>
      </c>
      <c r="C113" s="8" t="s">
        <v>24</v>
      </c>
      <c r="D113" s="28">
        <v>43708</v>
      </c>
      <c r="E113" s="29">
        <v>177.870611</v>
      </c>
      <c r="F113" s="29">
        <v>83.328232</v>
      </c>
      <c r="G113" s="29">
        <v>0</v>
      </c>
      <c r="H113" s="29">
        <f t="shared" si="1"/>
        <v>261.198843</v>
      </c>
      <c r="I113" s="8" t="s">
        <v>25</v>
      </c>
      <c r="J113" s="8" t="s">
        <v>83</v>
      </c>
      <c r="K113" s="8" t="s">
        <v>449</v>
      </c>
      <c r="L113" s="8" t="s">
        <v>458</v>
      </c>
      <c r="M113" s="8" t="s">
        <v>86</v>
      </c>
      <c r="N113" s="8" t="s">
        <v>486</v>
      </c>
      <c r="O113" s="8" t="s">
        <v>485</v>
      </c>
      <c r="P113" s="8" t="s">
        <v>337</v>
      </c>
      <c r="Q113" s="8" t="s">
        <v>484</v>
      </c>
      <c r="R113" s="8" t="s">
        <v>249</v>
      </c>
      <c r="S113" s="8" t="s">
        <v>29</v>
      </c>
      <c r="T113" s="8" t="s">
        <v>31</v>
      </c>
      <c r="U113" s="8" t="s">
        <v>32</v>
      </c>
      <c r="V113" s="8">
        <v>18502703091</v>
      </c>
      <c r="W113" s="42" t="s">
        <v>33</v>
      </c>
    </row>
    <row r="114" ht="84" customHeight="1" spans="1:23">
      <c r="A114" s="8">
        <f>COUNT($A$1:A113)+1</f>
        <v>69</v>
      </c>
      <c r="B114" s="8" t="s">
        <v>487</v>
      </c>
      <c r="C114" s="8" t="s">
        <v>64</v>
      </c>
      <c r="D114" s="28">
        <v>45260</v>
      </c>
      <c r="E114" s="29">
        <v>2500</v>
      </c>
      <c r="F114" s="29">
        <v>91.49</v>
      </c>
      <c r="G114" s="29">
        <v>0</v>
      </c>
      <c r="H114" s="29">
        <v>2591.49</v>
      </c>
      <c r="I114" s="8" t="s">
        <v>25</v>
      </c>
      <c r="J114" s="8" t="s">
        <v>83</v>
      </c>
      <c r="K114" s="8" t="s">
        <v>84</v>
      </c>
      <c r="L114" s="8" t="s">
        <v>488</v>
      </c>
      <c r="M114" s="8" t="s">
        <v>86</v>
      </c>
      <c r="N114" s="8" t="s">
        <v>489</v>
      </c>
      <c r="O114" s="8" t="s">
        <v>490</v>
      </c>
      <c r="P114" s="8" t="s">
        <v>372</v>
      </c>
      <c r="Q114" s="8" t="s">
        <v>491</v>
      </c>
      <c r="R114" s="8" t="s">
        <v>140</v>
      </c>
      <c r="S114" s="8">
        <v>2291.96</v>
      </c>
      <c r="T114" s="8" t="s">
        <v>31</v>
      </c>
      <c r="U114" s="8" t="s">
        <v>32</v>
      </c>
      <c r="V114" s="8">
        <v>18502703091</v>
      </c>
      <c r="W114" s="42" t="s">
        <v>33</v>
      </c>
    </row>
    <row r="115" ht="84" customHeight="1" spans="1:23">
      <c r="A115" s="34">
        <f>COUNT($A$1:A114)+1</f>
        <v>70</v>
      </c>
      <c r="B115" s="8" t="s">
        <v>492</v>
      </c>
      <c r="C115" s="34" t="s">
        <v>24</v>
      </c>
      <c r="D115" s="28">
        <v>45260</v>
      </c>
      <c r="E115" s="29">
        <v>1421.26</v>
      </c>
      <c r="F115" s="29">
        <v>595.47</v>
      </c>
      <c r="G115" s="29">
        <v>0</v>
      </c>
      <c r="H115" s="29">
        <v>2016.72</v>
      </c>
      <c r="I115" s="34" t="s">
        <v>25</v>
      </c>
      <c r="J115" s="8" t="s">
        <v>83</v>
      </c>
      <c r="K115" s="8" t="s">
        <v>493</v>
      </c>
      <c r="L115" s="34" t="s">
        <v>494</v>
      </c>
      <c r="M115" s="8" t="s">
        <v>86</v>
      </c>
      <c r="N115" s="8" t="s">
        <v>495</v>
      </c>
      <c r="O115" s="8" t="s">
        <v>496</v>
      </c>
      <c r="P115" s="8" t="s">
        <v>372</v>
      </c>
      <c r="Q115" s="8" t="s">
        <v>497</v>
      </c>
      <c r="R115" s="8" t="s">
        <v>74</v>
      </c>
      <c r="S115" s="8">
        <v>11597.41</v>
      </c>
      <c r="T115" s="50" t="s">
        <v>31</v>
      </c>
      <c r="U115" s="8" t="s">
        <v>32</v>
      </c>
      <c r="V115" s="8">
        <v>18502703091</v>
      </c>
      <c r="W115" s="42" t="s">
        <v>33</v>
      </c>
    </row>
    <row r="116" ht="84" customHeight="1" spans="1:23">
      <c r="A116" s="31"/>
      <c r="B116" s="8"/>
      <c r="C116" s="31"/>
      <c r="D116" s="28"/>
      <c r="E116" s="29"/>
      <c r="F116" s="29"/>
      <c r="G116" s="29"/>
      <c r="H116" s="29"/>
      <c r="I116" s="31"/>
      <c r="J116" s="8"/>
      <c r="K116" s="8"/>
      <c r="L116" s="31"/>
      <c r="M116" s="8"/>
      <c r="N116" s="8"/>
      <c r="O116" s="8"/>
      <c r="P116" s="8" t="s">
        <v>372</v>
      </c>
      <c r="Q116" s="8" t="s">
        <v>498</v>
      </c>
      <c r="R116" s="8" t="s">
        <v>77</v>
      </c>
      <c r="S116" s="8">
        <v>5519.2</v>
      </c>
      <c r="T116" s="50" t="s">
        <v>31</v>
      </c>
      <c r="U116" s="8"/>
      <c r="V116" s="8"/>
      <c r="W116" s="8"/>
    </row>
    <row r="117" ht="84" customHeight="1" spans="1:23">
      <c r="A117" s="34">
        <f>COUNT($A$1:A116)+1</f>
        <v>71</v>
      </c>
      <c r="B117" s="48" t="s">
        <v>499</v>
      </c>
      <c r="C117" s="34" t="s">
        <v>500</v>
      </c>
      <c r="D117" s="28">
        <v>45260</v>
      </c>
      <c r="E117" s="29">
        <v>600</v>
      </c>
      <c r="F117" s="29">
        <v>257.03</v>
      </c>
      <c r="G117" s="29">
        <v>0</v>
      </c>
      <c r="H117" s="29">
        <v>857.03</v>
      </c>
      <c r="I117" s="34" t="s">
        <v>25</v>
      </c>
      <c r="J117" s="8" t="s">
        <v>83</v>
      </c>
      <c r="K117" s="8" t="s">
        <v>493</v>
      </c>
      <c r="L117" s="8" t="s">
        <v>501</v>
      </c>
      <c r="M117" s="8" t="s">
        <v>86</v>
      </c>
      <c r="N117" s="8" t="s">
        <v>502</v>
      </c>
      <c r="O117" s="8" t="s">
        <v>503</v>
      </c>
      <c r="P117" s="8" t="s">
        <v>372</v>
      </c>
      <c r="Q117" s="8" t="s">
        <v>504</v>
      </c>
      <c r="R117" s="8" t="s">
        <v>74</v>
      </c>
      <c r="S117" s="8">
        <v>1717.6</v>
      </c>
      <c r="T117" s="50" t="s">
        <v>31</v>
      </c>
      <c r="U117" s="8" t="s">
        <v>32</v>
      </c>
      <c r="V117" s="8">
        <v>18502703091</v>
      </c>
      <c r="W117" s="42" t="s">
        <v>33</v>
      </c>
    </row>
    <row r="118" ht="84" customHeight="1" spans="1:23">
      <c r="A118" s="31"/>
      <c r="B118" s="48"/>
      <c r="C118" s="31"/>
      <c r="D118" s="28"/>
      <c r="E118" s="29"/>
      <c r="F118" s="29"/>
      <c r="G118" s="29"/>
      <c r="H118" s="29"/>
      <c r="I118" s="31"/>
      <c r="J118" s="8"/>
      <c r="K118" s="8"/>
      <c r="L118" s="8"/>
      <c r="M118" s="8"/>
      <c r="N118" s="8"/>
      <c r="O118" s="8"/>
      <c r="P118" s="8"/>
      <c r="Q118" s="8" t="s">
        <v>505</v>
      </c>
      <c r="R118" s="8" t="s">
        <v>77</v>
      </c>
      <c r="S118" s="8">
        <v>20766.4</v>
      </c>
      <c r="T118" s="50" t="s">
        <v>31</v>
      </c>
      <c r="U118" s="8"/>
      <c r="V118" s="8"/>
      <c r="W118" s="8"/>
    </row>
    <row r="119" ht="84" customHeight="1" spans="1:23">
      <c r="A119" s="34">
        <f>COUNT($A$1:A118)+1</f>
        <v>72</v>
      </c>
      <c r="B119" s="48" t="s">
        <v>506</v>
      </c>
      <c r="C119" s="34" t="s">
        <v>24</v>
      </c>
      <c r="D119" s="28">
        <v>45260</v>
      </c>
      <c r="E119" s="29">
        <v>535.54</v>
      </c>
      <c r="F119" s="29">
        <v>428.95</v>
      </c>
      <c r="G119" s="29">
        <v>0</v>
      </c>
      <c r="H119" s="29">
        <v>964.49</v>
      </c>
      <c r="I119" s="34" t="s">
        <v>25</v>
      </c>
      <c r="J119" s="8" t="s">
        <v>83</v>
      </c>
      <c r="K119" s="8" t="s">
        <v>493</v>
      </c>
      <c r="L119" s="8" t="s">
        <v>507</v>
      </c>
      <c r="M119" s="8" t="s">
        <v>86</v>
      </c>
      <c r="N119" s="8" t="s">
        <v>508</v>
      </c>
      <c r="O119" s="8" t="s">
        <v>506</v>
      </c>
      <c r="P119" s="8" t="s">
        <v>372</v>
      </c>
      <c r="Q119" s="8" t="s">
        <v>509</v>
      </c>
      <c r="R119" s="8" t="s">
        <v>74</v>
      </c>
      <c r="S119" s="8">
        <v>3895.79</v>
      </c>
      <c r="T119" s="50" t="s">
        <v>31</v>
      </c>
      <c r="U119" s="8" t="s">
        <v>32</v>
      </c>
      <c r="V119" s="8">
        <v>18502703091</v>
      </c>
      <c r="W119" s="42" t="s">
        <v>33</v>
      </c>
    </row>
    <row r="120" ht="84" customHeight="1" spans="1:23">
      <c r="A120" s="31"/>
      <c r="B120" s="48"/>
      <c r="C120" s="31"/>
      <c r="D120" s="28"/>
      <c r="E120" s="29"/>
      <c r="F120" s="29"/>
      <c r="G120" s="29"/>
      <c r="H120" s="29"/>
      <c r="I120" s="31"/>
      <c r="J120" s="8"/>
      <c r="K120" s="8"/>
      <c r="L120" s="8"/>
      <c r="M120" s="8"/>
      <c r="N120" s="8"/>
      <c r="O120" s="8"/>
      <c r="P120" s="8"/>
      <c r="Q120" s="8" t="s">
        <v>510</v>
      </c>
      <c r="R120" s="8" t="s">
        <v>77</v>
      </c>
      <c r="S120" s="8">
        <v>4231.05</v>
      </c>
      <c r="T120" s="50" t="s">
        <v>31</v>
      </c>
      <c r="U120" s="8"/>
      <c r="V120" s="8"/>
      <c r="W120" s="8"/>
    </row>
    <row r="121" ht="84" customHeight="1" spans="1:23">
      <c r="A121" s="8">
        <f>COUNT($A$1:A120)+1</f>
        <v>73</v>
      </c>
      <c r="B121" s="48" t="s">
        <v>511</v>
      </c>
      <c r="C121" s="8" t="s">
        <v>512</v>
      </c>
      <c r="D121" s="28">
        <v>45260</v>
      </c>
      <c r="E121" s="29">
        <v>500</v>
      </c>
      <c r="F121" s="29">
        <v>12</v>
      </c>
      <c r="G121" s="29">
        <v>0</v>
      </c>
      <c r="H121" s="29">
        <v>512</v>
      </c>
      <c r="I121" s="8" t="s">
        <v>25</v>
      </c>
      <c r="J121" s="8" t="s">
        <v>83</v>
      </c>
      <c r="K121" s="8" t="s">
        <v>493</v>
      </c>
      <c r="L121" s="8" t="s">
        <v>513</v>
      </c>
      <c r="M121" s="8" t="s">
        <v>86</v>
      </c>
      <c r="N121" s="8" t="s">
        <v>514</v>
      </c>
      <c r="O121" s="8" t="s">
        <v>490</v>
      </c>
      <c r="P121" s="8" t="s">
        <v>372</v>
      </c>
      <c r="Q121" s="8" t="s">
        <v>515</v>
      </c>
      <c r="R121" s="8" t="s">
        <v>140</v>
      </c>
      <c r="S121" s="8">
        <v>1139.28</v>
      </c>
      <c r="T121" s="8" t="s">
        <v>31</v>
      </c>
      <c r="U121" s="8" t="s">
        <v>32</v>
      </c>
      <c r="V121" s="8">
        <v>18502703091</v>
      </c>
      <c r="W121" s="42" t="s">
        <v>33</v>
      </c>
    </row>
    <row r="122" ht="84" customHeight="1" spans="1:23">
      <c r="A122" s="34">
        <f>COUNT($A$1:A121)+1</f>
        <v>74</v>
      </c>
      <c r="B122" s="48" t="s">
        <v>516</v>
      </c>
      <c r="C122" s="34" t="s">
        <v>517</v>
      </c>
      <c r="D122" s="28">
        <v>45260</v>
      </c>
      <c r="E122" s="29">
        <v>450</v>
      </c>
      <c r="F122" s="29">
        <v>181.73</v>
      </c>
      <c r="G122" s="29">
        <v>0</v>
      </c>
      <c r="H122" s="29">
        <v>631.73</v>
      </c>
      <c r="I122" s="34" t="s">
        <v>25</v>
      </c>
      <c r="J122" s="8" t="s">
        <v>83</v>
      </c>
      <c r="K122" s="8" t="s">
        <v>493</v>
      </c>
      <c r="L122" s="8" t="s">
        <v>501</v>
      </c>
      <c r="M122" s="8" t="s">
        <v>86</v>
      </c>
      <c r="N122" s="8" t="s">
        <v>518</v>
      </c>
      <c r="O122" s="8" t="s">
        <v>516</v>
      </c>
      <c r="P122" s="8" t="s">
        <v>372</v>
      </c>
      <c r="Q122" s="8" t="s">
        <v>519</v>
      </c>
      <c r="R122" s="8" t="s">
        <v>74</v>
      </c>
      <c r="S122" s="8">
        <v>2728.99</v>
      </c>
      <c r="T122" s="50" t="s">
        <v>31</v>
      </c>
      <c r="U122" s="8" t="s">
        <v>32</v>
      </c>
      <c r="V122" s="8">
        <v>18502703091</v>
      </c>
      <c r="W122" s="42" t="s">
        <v>33</v>
      </c>
    </row>
    <row r="123" ht="84" customHeight="1" spans="1:23">
      <c r="A123" s="31"/>
      <c r="B123" s="48"/>
      <c r="C123" s="31"/>
      <c r="D123" s="28"/>
      <c r="E123" s="29"/>
      <c r="F123" s="29"/>
      <c r="G123" s="29"/>
      <c r="H123" s="29"/>
      <c r="I123" s="31"/>
      <c r="J123" s="8"/>
      <c r="K123" s="8"/>
      <c r="L123" s="8"/>
      <c r="M123" s="8"/>
      <c r="N123" s="8"/>
      <c r="O123" s="8"/>
      <c r="P123" s="8"/>
      <c r="Q123" s="8" t="s">
        <v>520</v>
      </c>
      <c r="R123" s="8" t="s">
        <v>77</v>
      </c>
      <c r="S123" s="8">
        <v>3488.1</v>
      </c>
      <c r="T123" s="50" t="s">
        <v>31</v>
      </c>
      <c r="U123" s="8"/>
      <c r="V123" s="8"/>
      <c r="W123" s="8"/>
    </row>
    <row r="124" ht="84" customHeight="1" spans="1:23">
      <c r="A124" s="34">
        <f>COUNT($A$1:A123)+1</f>
        <v>75</v>
      </c>
      <c r="B124" s="48" t="s">
        <v>521</v>
      </c>
      <c r="C124" s="34" t="s">
        <v>517</v>
      </c>
      <c r="D124" s="28">
        <v>45260</v>
      </c>
      <c r="E124" s="29">
        <v>448.36</v>
      </c>
      <c r="F124" s="29">
        <v>197.28</v>
      </c>
      <c r="G124" s="29">
        <v>0</v>
      </c>
      <c r="H124" s="29">
        <v>645.64</v>
      </c>
      <c r="I124" s="34" t="s">
        <v>25</v>
      </c>
      <c r="J124" s="8" t="s">
        <v>83</v>
      </c>
      <c r="K124" s="8" t="s">
        <v>493</v>
      </c>
      <c r="L124" s="8" t="s">
        <v>369</v>
      </c>
      <c r="M124" s="8" t="s">
        <v>86</v>
      </c>
      <c r="N124" s="8" t="s">
        <v>522</v>
      </c>
      <c r="O124" s="8" t="s">
        <v>521</v>
      </c>
      <c r="P124" s="34" t="s">
        <v>372</v>
      </c>
      <c r="Q124" s="8" t="s">
        <v>523</v>
      </c>
      <c r="R124" s="8" t="s">
        <v>524</v>
      </c>
      <c r="S124" s="8">
        <v>3001</v>
      </c>
      <c r="T124" s="50" t="s">
        <v>31</v>
      </c>
      <c r="U124" s="8" t="s">
        <v>32</v>
      </c>
      <c r="V124" s="8">
        <v>18502703091</v>
      </c>
      <c r="W124" s="42" t="s">
        <v>33</v>
      </c>
    </row>
    <row r="125" ht="84" customHeight="1" spans="1:23">
      <c r="A125" s="31"/>
      <c r="B125" s="48"/>
      <c r="C125" s="31"/>
      <c r="D125" s="28"/>
      <c r="E125" s="29"/>
      <c r="F125" s="29"/>
      <c r="G125" s="29"/>
      <c r="H125" s="29"/>
      <c r="I125" s="31"/>
      <c r="J125" s="8"/>
      <c r="K125" s="8"/>
      <c r="L125" s="8"/>
      <c r="M125" s="8"/>
      <c r="N125" s="8"/>
      <c r="O125" s="8" t="s">
        <v>525</v>
      </c>
      <c r="P125" s="31"/>
      <c r="Q125" s="8" t="s">
        <v>526</v>
      </c>
      <c r="R125" s="8" t="s">
        <v>353</v>
      </c>
      <c r="S125" s="8">
        <v>149.49</v>
      </c>
      <c r="T125" s="50" t="s">
        <v>31</v>
      </c>
      <c r="U125" s="8"/>
      <c r="V125" s="8"/>
      <c r="W125" s="8"/>
    </row>
    <row r="126" ht="84" customHeight="1" spans="1:23">
      <c r="A126" s="8">
        <f>COUNT($A$1:A125)+1</f>
        <v>76</v>
      </c>
      <c r="B126" s="8" t="s">
        <v>527</v>
      </c>
      <c r="C126" s="8" t="s">
        <v>517</v>
      </c>
      <c r="D126" s="28">
        <v>44328</v>
      </c>
      <c r="E126" s="29">
        <v>5664.36</v>
      </c>
      <c r="F126" s="29">
        <v>5100.67</v>
      </c>
      <c r="G126" s="29"/>
      <c r="H126" s="29">
        <f>E126+F126</f>
        <v>10765.03</v>
      </c>
      <c r="I126" s="8" t="s">
        <v>25</v>
      </c>
      <c r="J126" s="8" t="s">
        <v>29</v>
      </c>
      <c r="K126" s="8" t="s">
        <v>84</v>
      </c>
      <c r="L126" s="8" t="s">
        <v>316</v>
      </c>
      <c r="M126" s="8" t="s">
        <v>86</v>
      </c>
      <c r="N126" s="8" t="s">
        <v>528</v>
      </c>
      <c r="O126" s="8" t="s">
        <v>29</v>
      </c>
      <c r="P126" s="8" t="s">
        <v>29</v>
      </c>
      <c r="Q126" s="8" t="s">
        <v>29</v>
      </c>
      <c r="R126" s="8" t="s">
        <v>29</v>
      </c>
      <c r="S126" s="8" t="s">
        <v>29</v>
      </c>
      <c r="T126" s="8" t="s">
        <v>31</v>
      </c>
      <c r="U126" s="8" t="s">
        <v>32</v>
      </c>
      <c r="V126" s="8">
        <v>18502703091</v>
      </c>
      <c r="W126" s="42" t="s">
        <v>33</v>
      </c>
    </row>
    <row r="127" ht="84" customHeight="1" spans="1:23">
      <c r="A127" s="8">
        <f>COUNT($A$1:A126)+1</f>
        <v>77</v>
      </c>
      <c r="B127" s="8" t="s">
        <v>529</v>
      </c>
      <c r="C127" s="8" t="s">
        <v>530</v>
      </c>
      <c r="D127" s="28">
        <v>44328</v>
      </c>
      <c r="E127" s="29">
        <v>834.73</v>
      </c>
      <c r="F127" s="29">
        <v>860.85</v>
      </c>
      <c r="G127" s="29"/>
      <c r="H127" s="29">
        <f>E127+F127</f>
        <v>1695.58</v>
      </c>
      <c r="I127" s="8" t="s">
        <v>25</v>
      </c>
      <c r="J127" s="8" t="s">
        <v>29</v>
      </c>
      <c r="K127" s="8" t="s">
        <v>84</v>
      </c>
      <c r="L127" s="8" t="s">
        <v>531</v>
      </c>
      <c r="M127" s="8" t="s">
        <v>86</v>
      </c>
      <c r="N127" s="8" t="s">
        <v>532</v>
      </c>
      <c r="O127" s="8" t="s">
        <v>29</v>
      </c>
      <c r="P127" s="8" t="s">
        <v>29</v>
      </c>
      <c r="Q127" s="8" t="s">
        <v>29</v>
      </c>
      <c r="R127" s="8" t="s">
        <v>29</v>
      </c>
      <c r="S127" s="8" t="s">
        <v>29</v>
      </c>
      <c r="T127" s="8" t="s">
        <v>31</v>
      </c>
      <c r="U127" s="8" t="s">
        <v>32</v>
      </c>
      <c r="V127" s="8">
        <v>18502703091</v>
      </c>
      <c r="W127" s="42" t="s">
        <v>33</v>
      </c>
    </row>
    <row r="128" ht="84" customHeight="1" spans="1:23">
      <c r="A128" s="8">
        <f>COUNT($A$1:A127)+1</f>
        <v>78</v>
      </c>
      <c r="B128" s="8" t="s">
        <v>533</v>
      </c>
      <c r="C128" s="8" t="s">
        <v>517</v>
      </c>
      <c r="D128" s="28">
        <v>44328</v>
      </c>
      <c r="E128" s="29">
        <v>0</v>
      </c>
      <c r="F128" s="29">
        <v>544.79</v>
      </c>
      <c r="G128" s="29"/>
      <c r="H128" s="29">
        <f>E128+F128</f>
        <v>544.79</v>
      </c>
      <c r="I128" s="8" t="s">
        <v>25</v>
      </c>
      <c r="J128" s="8" t="s">
        <v>29</v>
      </c>
      <c r="K128" s="8" t="s">
        <v>84</v>
      </c>
      <c r="L128" s="8" t="s">
        <v>316</v>
      </c>
      <c r="M128" s="8" t="s">
        <v>86</v>
      </c>
      <c r="N128" s="8" t="s">
        <v>534</v>
      </c>
      <c r="O128" s="8" t="s">
        <v>29</v>
      </c>
      <c r="P128" s="8" t="s">
        <v>29</v>
      </c>
      <c r="Q128" s="8" t="s">
        <v>29</v>
      </c>
      <c r="R128" s="8" t="s">
        <v>29</v>
      </c>
      <c r="S128" s="8" t="s">
        <v>29</v>
      </c>
      <c r="T128" s="8" t="s">
        <v>31</v>
      </c>
      <c r="U128" s="8" t="s">
        <v>32</v>
      </c>
      <c r="V128" s="8">
        <v>18502703091</v>
      </c>
      <c r="W128" s="42" t="s">
        <v>33</v>
      </c>
    </row>
    <row r="129" s="2" customFormat="1" ht="60" customHeight="1" spans="1:23">
      <c r="A129" s="57">
        <f>COUNT($A$1:A128)+1</f>
        <v>79</v>
      </c>
      <c r="B129" s="50" t="s">
        <v>535</v>
      </c>
      <c r="C129" s="50" t="s">
        <v>536</v>
      </c>
      <c r="D129" s="58">
        <v>43396</v>
      </c>
      <c r="E129" s="29">
        <v>2120</v>
      </c>
      <c r="F129" s="29">
        <v>203.28</v>
      </c>
      <c r="G129" s="29">
        <v>0</v>
      </c>
      <c r="H129" s="29">
        <v>2323.284108</v>
      </c>
      <c r="I129" s="57" t="s">
        <v>25</v>
      </c>
      <c r="J129" s="8" t="s">
        <v>175</v>
      </c>
      <c r="K129" s="50" t="s">
        <v>537</v>
      </c>
      <c r="L129" s="50" t="s">
        <v>538</v>
      </c>
      <c r="M129" s="50" t="s">
        <v>539</v>
      </c>
      <c r="N129" s="50" t="s">
        <v>540</v>
      </c>
      <c r="O129" s="59" t="s">
        <v>541</v>
      </c>
      <c r="P129" s="8" t="s">
        <v>542</v>
      </c>
      <c r="Q129" s="50" t="s">
        <v>543</v>
      </c>
      <c r="R129" s="8" t="s">
        <v>544</v>
      </c>
      <c r="S129" s="8" t="s">
        <v>545</v>
      </c>
      <c r="T129" s="8" t="s">
        <v>31</v>
      </c>
      <c r="U129" s="8" t="s">
        <v>546</v>
      </c>
      <c r="V129" s="8">
        <v>18502706061</v>
      </c>
      <c r="W129" s="64" t="s">
        <v>547</v>
      </c>
    </row>
    <row r="130" ht="69" customHeight="1" spans="1:23">
      <c r="A130" s="8">
        <f>COUNT($A$1:A129)+1</f>
        <v>80</v>
      </c>
      <c r="B130" s="59" t="s">
        <v>548</v>
      </c>
      <c r="C130" s="50" t="s">
        <v>549</v>
      </c>
      <c r="D130" s="58">
        <v>43251</v>
      </c>
      <c r="E130" s="29">
        <v>2154.58</v>
      </c>
      <c r="F130" s="29">
        <v>48.3</v>
      </c>
      <c r="G130" s="29">
        <v>0</v>
      </c>
      <c r="H130" s="29">
        <v>2202.88</v>
      </c>
      <c r="I130" s="57" t="s">
        <v>25</v>
      </c>
      <c r="J130" s="8" t="s">
        <v>83</v>
      </c>
      <c r="K130" s="8" t="s">
        <v>84</v>
      </c>
      <c r="L130" s="50" t="s">
        <v>550</v>
      </c>
      <c r="M130" s="50" t="s">
        <v>539</v>
      </c>
      <c r="N130" s="50" t="s">
        <v>551</v>
      </c>
      <c r="O130" s="63" t="s">
        <v>548</v>
      </c>
      <c r="P130" s="29" t="s">
        <v>234</v>
      </c>
      <c r="Q130" s="50" t="s">
        <v>552</v>
      </c>
      <c r="R130" s="8" t="s">
        <v>244</v>
      </c>
      <c r="S130" s="8" t="s">
        <v>553</v>
      </c>
      <c r="T130" s="8" t="s">
        <v>31</v>
      </c>
      <c r="U130" s="8" t="s">
        <v>546</v>
      </c>
      <c r="V130" s="8">
        <v>18502706061</v>
      </c>
      <c r="W130" s="64" t="s">
        <v>547</v>
      </c>
    </row>
    <row r="131" ht="48" customHeight="1" spans="1:23">
      <c r="A131" s="57">
        <f>COUNT($A$1:A130)+1</f>
        <v>81</v>
      </c>
      <c r="B131" s="59" t="s">
        <v>554</v>
      </c>
      <c r="C131" s="50" t="s">
        <v>555</v>
      </c>
      <c r="D131" s="58">
        <v>43251</v>
      </c>
      <c r="E131" s="29">
        <v>977.71</v>
      </c>
      <c r="F131" s="29">
        <v>15.15</v>
      </c>
      <c r="G131" s="29">
        <v>0</v>
      </c>
      <c r="H131" s="29">
        <v>992.86</v>
      </c>
      <c r="I131" s="57" t="s">
        <v>25</v>
      </c>
      <c r="J131" s="8" t="s">
        <v>556</v>
      </c>
      <c r="K131" s="8" t="s">
        <v>84</v>
      </c>
      <c r="L131" s="50" t="s">
        <v>550</v>
      </c>
      <c r="M131" s="50" t="s">
        <v>539</v>
      </c>
      <c r="N131" s="50" t="s">
        <v>551</v>
      </c>
      <c r="O131" s="63" t="s">
        <v>554</v>
      </c>
      <c r="P131" s="29" t="s">
        <v>234</v>
      </c>
      <c r="Q131" s="50" t="s">
        <v>557</v>
      </c>
      <c r="R131" s="8" t="s">
        <v>140</v>
      </c>
      <c r="S131" s="8" t="s">
        <v>558</v>
      </c>
      <c r="T131" s="8" t="s">
        <v>31</v>
      </c>
      <c r="U131" s="8" t="s">
        <v>546</v>
      </c>
      <c r="V131" s="8">
        <v>18502706061</v>
      </c>
      <c r="W131" s="64" t="s">
        <v>547</v>
      </c>
    </row>
    <row r="132" ht="48" customHeight="1" spans="1:23">
      <c r="A132" s="8">
        <f>COUNT($A$1:A131)+1</f>
        <v>82</v>
      </c>
      <c r="B132" s="59" t="s">
        <v>559</v>
      </c>
      <c r="C132" s="50" t="s">
        <v>423</v>
      </c>
      <c r="D132" s="58">
        <v>43251</v>
      </c>
      <c r="E132" s="29">
        <v>314.325375</v>
      </c>
      <c r="F132" s="29">
        <v>6.220838</v>
      </c>
      <c r="G132" s="29">
        <v>0</v>
      </c>
      <c r="H132" s="29">
        <v>320.546213</v>
      </c>
      <c r="I132" s="57" t="s">
        <v>25</v>
      </c>
      <c r="J132" s="8" t="s">
        <v>556</v>
      </c>
      <c r="K132" s="8" t="s">
        <v>84</v>
      </c>
      <c r="L132" s="50" t="s">
        <v>550</v>
      </c>
      <c r="M132" s="50" t="s">
        <v>539</v>
      </c>
      <c r="N132" s="50" t="s">
        <v>551</v>
      </c>
      <c r="O132" s="63" t="s">
        <v>554</v>
      </c>
      <c r="P132" s="29" t="s">
        <v>234</v>
      </c>
      <c r="Q132" s="50" t="s">
        <v>560</v>
      </c>
      <c r="R132" s="8" t="s">
        <v>140</v>
      </c>
      <c r="S132" s="8" t="s">
        <v>561</v>
      </c>
      <c r="T132" s="8" t="s">
        <v>31</v>
      </c>
      <c r="U132" s="8" t="s">
        <v>546</v>
      </c>
      <c r="V132" s="8">
        <v>18502706061</v>
      </c>
      <c r="W132" s="64" t="s">
        <v>547</v>
      </c>
    </row>
    <row r="133" ht="48" customHeight="1" spans="1:23">
      <c r="A133" s="8">
        <f>COUNT($A$1:A132)+1</f>
        <v>83</v>
      </c>
      <c r="B133" s="59" t="s">
        <v>562</v>
      </c>
      <c r="C133" s="50" t="s">
        <v>563</v>
      </c>
      <c r="D133" s="58">
        <v>43251</v>
      </c>
      <c r="E133" s="29">
        <v>260.951908</v>
      </c>
      <c r="F133" s="29">
        <v>4.559109</v>
      </c>
      <c r="G133" s="29">
        <v>0</v>
      </c>
      <c r="H133" s="29">
        <v>265.511017</v>
      </c>
      <c r="I133" s="57" t="s">
        <v>25</v>
      </c>
      <c r="J133" s="8" t="s">
        <v>556</v>
      </c>
      <c r="K133" s="8" t="s">
        <v>84</v>
      </c>
      <c r="L133" s="50" t="s">
        <v>550</v>
      </c>
      <c r="M133" s="50" t="s">
        <v>539</v>
      </c>
      <c r="N133" s="50" t="s">
        <v>551</v>
      </c>
      <c r="O133" s="63" t="s">
        <v>554</v>
      </c>
      <c r="P133" s="29" t="s">
        <v>234</v>
      </c>
      <c r="Q133" s="50" t="s">
        <v>564</v>
      </c>
      <c r="R133" s="8" t="s">
        <v>140</v>
      </c>
      <c r="S133" s="8" t="s">
        <v>561</v>
      </c>
      <c r="T133" s="8" t="s">
        <v>31</v>
      </c>
      <c r="U133" s="8" t="s">
        <v>546</v>
      </c>
      <c r="V133" s="8">
        <v>18502706061</v>
      </c>
      <c r="W133" s="64" t="s">
        <v>547</v>
      </c>
    </row>
    <row r="134" ht="48" customHeight="1" spans="1:23">
      <c r="A134" s="57">
        <f>COUNT($A$1:A133)+1</f>
        <v>84</v>
      </c>
      <c r="B134" s="59" t="s">
        <v>565</v>
      </c>
      <c r="C134" s="50" t="s">
        <v>563</v>
      </c>
      <c r="D134" s="58">
        <v>43251</v>
      </c>
      <c r="E134" s="29">
        <v>169.172897</v>
      </c>
      <c r="F134" s="29">
        <v>3.020105</v>
      </c>
      <c r="G134" s="29">
        <v>0</v>
      </c>
      <c r="H134" s="29">
        <v>172.193002</v>
      </c>
      <c r="I134" s="57" t="s">
        <v>25</v>
      </c>
      <c r="J134" s="8" t="s">
        <v>556</v>
      </c>
      <c r="K134" s="8" t="s">
        <v>84</v>
      </c>
      <c r="L134" s="50" t="s">
        <v>550</v>
      </c>
      <c r="M134" s="50" t="s">
        <v>539</v>
      </c>
      <c r="N134" s="50" t="s">
        <v>551</v>
      </c>
      <c r="O134" s="63" t="s">
        <v>554</v>
      </c>
      <c r="P134" s="29" t="s">
        <v>234</v>
      </c>
      <c r="Q134" s="50" t="s">
        <v>566</v>
      </c>
      <c r="R134" s="8" t="s">
        <v>140</v>
      </c>
      <c r="S134" s="8" t="s">
        <v>561</v>
      </c>
      <c r="T134" s="8" t="s">
        <v>31</v>
      </c>
      <c r="U134" s="8" t="s">
        <v>546</v>
      </c>
      <c r="V134" s="8">
        <v>18502706061</v>
      </c>
      <c r="W134" s="64" t="s">
        <v>547</v>
      </c>
    </row>
    <row r="135" ht="48" customHeight="1" spans="1:23">
      <c r="A135" s="8">
        <f>COUNT($A$1:A134)+1</f>
        <v>85</v>
      </c>
      <c r="B135" s="59" t="s">
        <v>567</v>
      </c>
      <c r="C135" s="50" t="s">
        <v>563</v>
      </c>
      <c r="D135" s="58">
        <v>43251</v>
      </c>
      <c r="E135" s="29">
        <v>168.578625</v>
      </c>
      <c r="F135" s="29">
        <v>0.329515</v>
      </c>
      <c r="G135" s="29">
        <v>0</v>
      </c>
      <c r="H135" s="29">
        <v>168.90814</v>
      </c>
      <c r="I135" s="57" t="s">
        <v>25</v>
      </c>
      <c r="J135" s="8" t="s">
        <v>556</v>
      </c>
      <c r="K135" s="8" t="s">
        <v>84</v>
      </c>
      <c r="L135" s="50" t="s">
        <v>550</v>
      </c>
      <c r="M135" s="50" t="s">
        <v>539</v>
      </c>
      <c r="N135" s="50" t="s">
        <v>551</v>
      </c>
      <c r="O135" s="63" t="s">
        <v>554</v>
      </c>
      <c r="P135" s="29" t="s">
        <v>234</v>
      </c>
      <c r="Q135" s="50" t="s">
        <v>568</v>
      </c>
      <c r="R135" s="8" t="s">
        <v>140</v>
      </c>
      <c r="S135" s="8" t="s">
        <v>561</v>
      </c>
      <c r="T135" s="8" t="s">
        <v>31</v>
      </c>
      <c r="U135" s="8" t="s">
        <v>546</v>
      </c>
      <c r="V135" s="8">
        <v>18502706061</v>
      </c>
      <c r="W135" s="64" t="s">
        <v>547</v>
      </c>
    </row>
    <row r="136" ht="48" customHeight="1" spans="1:23">
      <c r="A136" s="8">
        <f>COUNT($A$1:A135)+1</f>
        <v>86</v>
      </c>
      <c r="B136" s="59" t="s">
        <v>569</v>
      </c>
      <c r="C136" s="50" t="s">
        <v>563</v>
      </c>
      <c r="D136" s="58">
        <v>43251</v>
      </c>
      <c r="E136" s="29">
        <v>314.87</v>
      </c>
      <c r="F136" s="29">
        <v>5.436996</v>
      </c>
      <c r="G136" s="29">
        <v>0</v>
      </c>
      <c r="H136" s="29">
        <f>SUBTOTAL(9,E136:G136)</f>
        <v>320.306996</v>
      </c>
      <c r="I136" s="57" t="s">
        <v>25</v>
      </c>
      <c r="J136" s="8" t="s">
        <v>556</v>
      </c>
      <c r="K136" s="8" t="s">
        <v>84</v>
      </c>
      <c r="L136" s="50" t="s">
        <v>550</v>
      </c>
      <c r="M136" s="50" t="s">
        <v>539</v>
      </c>
      <c r="N136" s="50" t="s">
        <v>551</v>
      </c>
      <c r="O136" s="63" t="s">
        <v>554</v>
      </c>
      <c r="P136" s="29" t="s">
        <v>234</v>
      </c>
      <c r="Q136" s="50" t="s">
        <v>570</v>
      </c>
      <c r="R136" s="8" t="s">
        <v>140</v>
      </c>
      <c r="S136" s="8" t="s">
        <v>561</v>
      </c>
      <c r="T136" s="8" t="s">
        <v>31</v>
      </c>
      <c r="U136" s="8" t="s">
        <v>546</v>
      </c>
      <c r="V136" s="8">
        <v>18502706061</v>
      </c>
      <c r="W136" s="64" t="s">
        <v>547</v>
      </c>
    </row>
    <row r="137" ht="48" customHeight="1" spans="1:23">
      <c r="A137" s="57">
        <f>COUNT($A$1:A136)+1</f>
        <v>87</v>
      </c>
      <c r="B137" s="59" t="s">
        <v>571</v>
      </c>
      <c r="C137" s="50" t="s">
        <v>563</v>
      </c>
      <c r="D137" s="58">
        <v>43251</v>
      </c>
      <c r="E137" s="29">
        <v>305.35</v>
      </c>
      <c r="F137" s="29">
        <v>5.294333</v>
      </c>
      <c r="G137" s="29">
        <v>0</v>
      </c>
      <c r="H137" s="29">
        <f>SUBTOTAL(9,E137:G137)</f>
        <v>310.644333</v>
      </c>
      <c r="I137" s="57" t="s">
        <v>25</v>
      </c>
      <c r="J137" s="8" t="s">
        <v>556</v>
      </c>
      <c r="K137" s="8" t="s">
        <v>84</v>
      </c>
      <c r="L137" s="50" t="s">
        <v>550</v>
      </c>
      <c r="M137" s="50" t="s">
        <v>539</v>
      </c>
      <c r="N137" s="50" t="s">
        <v>551</v>
      </c>
      <c r="O137" s="63" t="s">
        <v>572</v>
      </c>
      <c r="P137" s="29" t="s">
        <v>234</v>
      </c>
      <c r="Q137" s="50" t="s">
        <v>573</v>
      </c>
      <c r="R137" s="8" t="s">
        <v>140</v>
      </c>
      <c r="S137" s="8" t="s">
        <v>574</v>
      </c>
      <c r="T137" s="8" t="s">
        <v>31</v>
      </c>
      <c r="U137" s="8" t="s">
        <v>546</v>
      </c>
      <c r="V137" s="8">
        <v>18502706061</v>
      </c>
      <c r="W137" s="64" t="s">
        <v>547</v>
      </c>
    </row>
    <row r="138" ht="48" customHeight="1" spans="1:23">
      <c r="A138" s="8">
        <f>COUNT($A$1:A137)+1</f>
        <v>88</v>
      </c>
      <c r="B138" s="59" t="s">
        <v>575</v>
      </c>
      <c r="C138" s="50" t="s">
        <v>563</v>
      </c>
      <c r="D138" s="58">
        <v>43251</v>
      </c>
      <c r="E138" s="29">
        <v>260.351908</v>
      </c>
      <c r="F138" s="29">
        <v>4.915152</v>
      </c>
      <c r="G138" s="29">
        <v>0</v>
      </c>
      <c r="H138" s="29">
        <v>265.26706</v>
      </c>
      <c r="I138" s="57" t="s">
        <v>25</v>
      </c>
      <c r="J138" s="8" t="s">
        <v>556</v>
      </c>
      <c r="K138" s="8" t="s">
        <v>84</v>
      </c>
      <c r="L138" s="50" t="s">
        <v>550</v>
      </c>
      <c r="M138" s="50" t="s">
        <v>539</v>
      </c>
      <c r="N138" s="50" t="s">
        <v>551</v>
      </c>
      <c r="O138" s="63" t="s">
        <v>572</v>
      </c>
      <c r="P138" s="29" t="s">
        <v>234</v>
      </c>
      <c r="Q138" s="50" t="s">
        <v>576</v>
      </c>
      <c r="R138" s="8" t="s">
        <v>140</v>
      </c>
      <c r="S138" s="8" t="s">
        <v>574</v>
      </c>
      <c r="T138" s="8" t="s">
        <v>31</v>
      </c>
      <c r="U138" s="8" t="s">
        <v>546</v>
      </c>
      <c r="V138" s="8">
        <v>18502706061</v>
      </c>
      <c r="W138" s="64" t="s">
        <v>547</v>
      </c>
    </row>
    <row r="139" ht="39" customHeight="1" spans="1:23">
      <c r="A139" s="8">
        <f>COUNT($A$1:A138)+1</f>
        <v>89</v>
      </c>
      <c r="B139" s="59" t="s">
        <v>577</v>
      </c>
      <c r="C139" s="50" t="s">
        <v>563</v>
      </c>
      <c r="D139" s="58">
        <v>43251</v>
      </c>
      <c r="E139" s="29">
        <v>260.351908</v>
      </c>
      <c r="F139" s="29">
        <v>5.1631</v>
      </c>
      <c r="G139" s="29">
        <v>0</v>
      </c>
      <c r="H139" s="29">
        <v>265.515008</v>
      </c>
      <c r="I139" s="57" t="s">
        <v>25</v>
      </c>
      <c r="J139" s="8" t="s">
        <v>556</v>
      </c>
      <c r="K139" s="8" t="s">
        <v>84</v>
      </c>
      <c r="L139" s="50" t="s">
        <v>550</v>
      </c>
      <c r="M139" s="50" t="s">
        <v>539</v>
      </c>
      <c r="N139" s="50" t="s">
        <v>551</v>
      </c>
      <c r="O139" s="63" t="s">
        <v>572</v>
      </c>
      <c r="P139" s="29" t="s">
        <v>234</v>
      </c>
      <c r="Q139" s="50" t="s">
        <v>578</v>
      </c>
      <c r="R139" s="8" t="s">
        <v>140</v>
      </c>
      <c r="S139" s="8" t="s">
        <v>574</v>
      </c>
      <c r="T139" s="8" t="s">
        <v>31</v>
      </c>
      <c r="U139" s="8" t="s">
        <v>546</v>
      </c>
      <c r="V139" s="8">
        <v>18502706061</v>
      </c>
      <c r="W139" s="64" t="s">
        <v>547</v>
      </c>
    </row>
    <row r="140" ht="39" customHeight="1" spans="1:23">
      <c r="A140" s="57">
        <f>COUNT($A$1:A139)+1</f>
        <v>90</v>
      </c>
      <c r="B140" s="59" t="s">
        <v>579</v>
      </c>
      <c r="C140" s="50" t="s">
        <v>563</v>
      </c>
      <c r="D140" s="58">
        <v>43251</v>
      </c>
      <c r="E140" s="29">
        <v>259.16</v>
      </c>
      <c r="F140" s="29">
        <v>4.614838</v>
      </c>
      <c r="G140" s="29">
        <v>0</v>
      </c>
      <c r="H140" s="29">
        <f>SUBTOTAL(9,E140:G140)</f>
        <v>263.774838</v>
      </c>
      <c r="I140" s="57" t="s">
        <v>25</v>
      </c>
      <c r="J140" s="8" t="s">
        <v>556</v>
      </c>
      <c r="K140" s="8" t="s">
        <v>84</v>
      </c>
      <c r="L140" s="50" t="s">
        <v>550</v>
      </c>
      <c r="M140" s="50" t="s">
        <v>539</v>
      </c>
      <c r="N140" s="50" t="s">
        <v>551</v>
      </c>
      <c r="O140" s="63" t="s">
        <v>572</v>
      </c>
      <c r="P140" s="29" t="s">
        <v>234</v>
      </c>
      <c r="Q140" s="50" t="s">
        <v>580</v>
      </c>
      <c r="R140" s="8" t="s">
        <v>140</v>
      </c>
      <c r="S140" s="8" t="s">
        <v>574</v>
      </c>
      <c r="T140" s="8" t="s">
        <v>31</v>
      </c>
      <c r="U140" s="8" t="s">
        <v>546</v>
      </c>
      <c r="V140" s="8">
        <v>18502706061</v>
      </c>
      <c r="W140" s="64" t="s">
        <v>547</v>
      </c>
    </row>
    <row r="141" ht="39" customHeight="1" spans="1:23">
      <c r="A141" s="8">
        <f>COUNT($A$1:A140)+1</f>
        <v>91</v>
      </c>
      <c r="B141" s="59" t="s">
        <v>581</v>
      </c>
      <c r="C141" s="50" t="s">
        <v>563</v>
      </c>
      <c r="D141" s="58">
        <v>43251</v>
      </c>
      <c r="E141" s="29">
        <v>304.245167</v>
      </c>
      <c r="F141" s="29">
        <v>14.426436</v>
      </c>
      <c r="G141" s="29">
        <v>0</v>
      </c>
      <c r="H141" s="29">
        <v>318.671603</v>
      </c>
      <c r="I141" s="57" t="s">
        <v>25</v>
      </c>
      <c r="J141" s="8" t="s">
        <v>556</v>
      </c>
      <c r="K141" s="8" t="s">
        <v>84</v>
      </c>
      <c r="L141" s="50" t="s">
        <v>550</v>
      </c>
      <c r="M141" s="50" t="s">
        <v>539</v>
      </c>
      <c r="N141" s="50" t="s">
        <v>551</v>
      </c>
      <c r="O141" s="63" t="s">
        <v>572</v>
      </c>
      <c r="P141" s="29" t="s">
        <v>234</v>
      </c>
      <c r="Q141" s="50" t="s">
        <v>582</v>
      </c>
      <c r="R141" s="8" t="s">
        <v>140</v>
      </c>
      <c r="S141" s="8" t="s">
        <v>574</v>
      </c>
      <c r="T141" s="8" t="s">
        <v>31</v>
      </c>
      <c r="U141" s="8" t="s">
        <v>546</v>
      </c>
      <c r="V141" s="8">
        <v>18502706061</v>
      </c>
      <c r="W141" s="64" t="s">
        <v>547</v>
      </c>
    </row>
    <row r="142" ht="39" customHeight="1" spans="1:23">
      <c r="A142" s="8">
        <f>COUNT($A$1:A141)+1</f>
        <v>92</v>
      </c>
      <c r="B142" s="59" t="s">
        <v>583</v>
      </c>
      <c r="C142" s="50" t="s">
        <v>563</v>
      </c>
      <c r="D142" s="58">
        <v>43251</v>
      </c>
      <c r="E142" s="29">
        <v>169.88</v>
      </c>
      <c r="F142" s="29">
        <v>2.707962</v>
      </c>
      <c r="G142" s="29">
        <v>0</v>
      </c>
      <c r="H142" s="29">
        <f>SUBTOTAL(9,E142:G142)</f>
        <v>172.587962</v>
      </c>
      <c r="I142" s="57" t="s">
        <v>25</v>
      </c>
      <c r="J142" s="8" t="s">
        <v>556</v>
      </c>
      <c r="K142" s="8" t="s">
        <v>84</v>
      </c>
      <c r="L142" s="50" t="s">
        <v>550</v>
      </c>
      <c r="M142" s="50" t="s">
        <v>539</v>
      </c>
      <c r="N142" s="50" t="s">
        <v>551</v>
      </c>
      <c r="O142" s="63" t="s">
        <v>572</v>
      </c>
      <c r="P142" s="29" t="s">
        <v>234</v>
      </c>
      <c r="Q142" s="50" t="s">
        <v>584</v>
      </c>
      <c r="R142" s="8" t="s">
        <v>140</v>
      </c>
      <c r="S142" s="8" t="s">
        <v>574</v>
      </c>
      <c r="T142" s="8" t="s">
        <v>31</v>
      </c>
      <c r="U142" s="8" t="s">
        <v>546</v>
      </c>
      <c r="V142" s="8">
        <v>18502706061</v>
      </c>
      <c r="W142" s="64" t="s">
        <v>547</v>
      </c>
    </row>
    <row r="143" ht="39" customHeight="1" spans="1:23">
      <c r="A143" s="57">
        <f>COUNT($A$1:A142)+1</f>
        <v>93</v>
      </c>
      <c r="B143" s="59" t="s">
        <v>585</v>
      </c>
      <c r="C143" s="50" t="s">
        <v>563</v>
      </c>
      <c r="D143" s="58">
        <v>43251</v>
      </c>
      <c r="E143" s="29">
        <v>750</v>
      </c>
      <c r="F143" s="29">
        <v>31.534658</v>
      </c>
      <c r="G143" s="29">
        <v>0</v>
      </c>
      <c r="H143" s="29">
        <v>781.534658</v>
      </c>
      <c r="I143" s="57" t="s">
        <v>25</v>
      </c>
      <c r="J143" s="8" t="s">
        <v>556</v>
      </c>
      <c r="K143" s="8" t="s">
        <v>84</v>
      </c>
      <c r="L143" s="50" t="s">
        <v>550</v>
      </c>
      <c r="M143" s="50" t="s">
        <v>539</v>
      </c>
      <c r="N143" s="50" t="s">
        <v>551</v>
      </c>
      <c r="O143" s="63" t="s">
        <v>572</v>
      </c>
      <c r="P143" s="29" t="s">
        <v>234</v>
      </c>
      <c r="Q143" s="50" t="s">
        <v>586</v>
      </c>
      <c r="R143" s="8" t="s">
        <v>140</v>
      </c>
      <c r="S143" s="8" t="s">
        <v>587</v>
      </c>
      <c r="T143" s="8" t="s">
        <v>31</v>
      </c>
      <c r="U143" s="8" t="s">
        <v>546</v>
      </c>
      <c r="V143" s="8">
        <v>18502706061</v>
      </c>
      <c r="W143" s="64" t="s">
        <v>547</v>
      </c>
    </row>
    <row r="144" ht="39" customHeight="1" spans="1:23">
      <c r="A144" s="8">
        <f>COUNT($A$1:A143)+1</f>
        <v>94</v>
      </c>
      <c r="B144" s="59" t="s">
        <v>588</v>
      </c>
      <c r="C144" s="50" t="s">
        <v>589</v>
      </c>
      <c r="D144" s="28">
        <v>43322</v>
      </c>
      <c r="E144" s="29">
        <v>619.991154</v>
      </c>
      <c r="F144" s="29">
        <v>13.505221</v>
      </c>
      <c r="G144" s="29">
        <v>0</v>
      </c>
      <c r="H144" s="29">
        <v>633.496375</v>
      </c>
      <c r="I144" s="57" t="s">
        <v>25</v>
      </c>
      <c r="J144" s="8" t="s">
        <v>556</v>
      </c>
      <c r="K144" s="8" t="s">
        <v>84</v>
      </c>
      <c r="L144" s="50" t="s">
        <v>550</v>
      </c>
      <c r="M144" s="50" t="s">
        <v>539</v>
      </c>
      <c r="N144" s="50" t="s">
        <v>551</v>
      </c>
      <c r="O144" s="63" t="s">
        <v>572</v>
      </c>
      <c r="P144" s="29" t="s">
        <v>234</v>
      </c>
      <c r="Q144" s="50" t="s">
        <v>590</v>
      </c>
      <c r="R144" s="8" t="s">
        <v>140</v>
      </c>
      <c r="S144" s="8" t="s">
        <v>591</v>
      </c>
      <c r="T144" s="8" t="s">
        <v>31</v>
      </c>
      <c r="U144" s="8" t="s">
        <v>546</v>
      </c>
      <c r="V144" s="8">
        <v>18502706061</v>
      </c>
      <c r="W144" s="64" t="s">
        <v>547</v>
      </c>
    </row>
    <row r="145" ht="39" customHeight="1" spans="1:23">
      <c r="A145" s="8">
        <f>COUNT($A$1:A144)+1</f>
        <v>95</v>
      </c>
      <c r="B145" s="59" t="s">
        <v>592</v>
      </c>
      <c r="C145" s="50" t="s">
        <v>593</v>
      </c>
      <c r="D145" s="58">
        <v>43251</v>
      </c>
      <c r="E145" s="29">
        <v>789.9</v>
      </c>
      <c r="F145" s="29">
        <v>28.55</v>
      </c>
      <c r="G145" s="29">
        <v>0</v>
      </c>
      <c r="H145" s="29">
        <v>818.45</v>
      </c>
      <c r="I145" s="57" t="s">
        <v>25</v>
      </c>
      <c r="J145" s="8" t="s">
        <v>556</v>
      </c>
      <c r="K145" s="8" t="s">
        <v>84</v>
      </c>
      <c r="L145" s="50" t="s">
        <v>550</v>
      </c>
      <c r="M145" s="50" t="s">
        <v>539</v>
      </c>
      <c r="N145" s="50" t="s">
        <v>551</v>
      </c>
      <c r="O145" s="63" t="s">
        <v>572</v>
      </c>
      <c r="P145" s="29" t="s">
        <v>234</v>
      </c>
      <c r="Q145" s="50" t="s">
        <v>594</v>
      </c>
      <c r="R145" s="8" t="s">
        <v>140</v>
      </c>
      <c r="S145" s="8" t="s">
        <v>595</v>
      </c>
      <c r="T145" s="8" t="s">
        <v>31</v>
      </c>
      <c r="U145" s="8" t="s">
        <v>546</v>
      </c>
      <c r="V145" s="8">
        <v>18502706061</v>
      </c>
      <c r="W145" s="64" t="s">
        <v>547</v>
      </c>
    </row>
    <row r="146" ht="57" customHeight="1" spans="1:23">
      <c r="A146" s="8">
        <f>COUNT($A$1:A145)+1</f>
        <v>96</v>
      </c>
      <c r="B146" s="8" t="s">
        <v>596</v>
      </c>
      <c r="C146" s="8" t="s">
        <v>281</v>
      </c>
      <c r="D146" s="58">
        <v>42865</v>
      </c>
      <c r="E146" s="29">
        <v>4215.98</v>
      </c>
      <c r="F146" s="29">
        <v>2035.33</v>
      </c>
      <c r="G146" s="29">
        <v>28.5</v>
      </c>
      <c r="H146" s="29">
        <v>4215.98</v>
      </c>
      <c r="I146" s="8" t="s">
        <v>25</v>
      </c>
      <c r="J146" s="8" t="s">
        <v>83</v>
      </c>
      <c r="K146" s="8" t="s">
        <v>84</v>
      </c>
      <c r="L146" s="8" t="s">
        <v>597</v>
      </c>
      <c r="M146" s="8" t="s">
        <v>86</v>
      </c>
      <c r="N146" s="8" t="s">
        <v>598</v>
      </c>
      <c r="O146" s="8" t="s">
        <v>599</v>
      </c>
      <c r="P146" s="8" t="s">
        <v>600</v>
      </c>
      <c r="Q146" s="8" t="s">
        <v>601</v>
      </c>
      <c r="R146" s="8" t="s">
        <v>140</v>
      </c>
      <c r="S146" s="8" t="s">
        <v>602</v>
      </c>
      <c r="T146" s="44" t="s">
        <v>31</v>
      </c>
      <c r="U146" s="8" t="s">
        <v>312</v>
      </c>
      <c r="V146" s="8">
        <v>13581395031</v>
      </c>
      <c r="W146" s="42" t="s">
        <v>313</v>
      </c>
    </row>
    <row r="147" ht="30" customHeight="1" spans="1:23">
      <c r="A147" s="8">
        <f>COUNT($A$1:A146)+1</f>
        <v>97</v>
      </c>
      <c r="B147" s="8" t="s">
        <v>603</v>
      </c>
      <c r="C147" s="8" t="s">
        <v>321</v>
      </c>
      <c r="D147" s="30">
        <v>42865</v>
      </c>
      <c r="E147" s="29">
        <v>1800</v>
      </c>
      <c r="F147" s="29">
        <v>447.83</v>
      </c>
      <c r="G147" s="29">
        <v>14.89</v>
      </c>
      <c r="H147" s="29">
        <v>1800</v>
      </c>
      <c r="I147" s="8" t="s">
        <v>25</v>
      </c>
      <c r="J147" s="8" t="s">
        <v>83</v>
      </c>
      <c r="K147" s="8" t="s">
        <v>604</v>
      </c>
      <c r="L147" s="8" t="s">
        <v>186</v>
      </c>
      <c r="M147" s="8" t="s">
        <v>86</v>
      </c>
      <c r="N147" s="8" t="s">
        <v>605</v>
      </c>
      <c r="O147" s="8" t="s">
        <v>606</v>
      </c>
      <c r="P147" s="8" t="s">
        <v>178</v>
      </c>
      <c r="Q147" s="8" t="s">
        <v>607</v>
      </c>
      <c r="R147" s="8" t="s">
        <v>212</v>
      </c>
      <c r="S147" s="8" t="s">
        <v>608</v>
      </c>
      <c r="T147" s="65" t="s">
        <v>31</v>
      </c>
      <c r="U147" s="8" t="s">
        <v>312</v>
      </c>
      <c r="V147" s="8">
        <v>13581395031</v>
      </c>
      <c r="W147" s="42" t="s">
        <v>313</v>
      </c>
    </row>
    <row r="148" ht="57" customHeight="1" spans="1:23">
      <c r="A148" s="8"/>
      <c r="B148" s="8"/>
      <c r="C148" s="8"/>
      <c r="D148" s="45"/>
      <c r="E148" s="29"/>
      <c r="F148" s="29"/>
      <c r="G148" s="29"/>
      <c r="H148" s="29"/>
      <c r="I148" s="8"/>
      <c r="J148" s="8"/>
      <c r="K148" s="8"/>
      <c r="L148" s="8"/>
      <c r="M148" s="8"/>
      <c r="N148" s="8"/>
      <c r="O148" s="8" t="s">
        <v>606</v>
      </c>
      <c r="P148" s="8"/>
      <c r="Q148" s="8" t="s">
        <v>607</v>
      </c>
      <c r="R148" s="8"/>
      <c r="S148" s="8" t="s">
        <v>609</v>
      </c>
      <c r="T148" s="65" t="s">
        <v>31</v>
      </c>
      <c r="U148" s="8"/>
      <c r="V148" s="8"/>
      <c r="W148" s="8"/>
    </row>
    <row r="149" ht="66" customHeight="1" spans="1:23">
      <c r="A149" s="8">
        <f>COUNT($A$1:A148)+1</f>
        <v>98</v>
      </c>
      <c r="B149" s="8" t="s">
        <v>610</v>
      </c>
      <c r="C149" s="8" t="s">
        <v>611</v>
      </c>
      <c r="D149" s="30">
        <v>42865</v>
      </c>
      <c r="E149" s="29">
        <v>649.21</v>
      </c>
      <c r="F149" s="29">
        <v>86.36</v>
      </c>
      <c r="G149" s="29">
        <v>0.8</v>
      </c>
      <c r="H149" s="29">
        <f>G149+F149+E149</f>
        <v>736.37</v>
      </c>
      <c r="I149" s="8" t="s">
        <v>25</v>
      </c>
      <c r="J149" s="8" t="s">
        <v>83</v>
      </c>
      <c r="K149" s="8" t="s">
        <v>84</v>
      </c>
      <c r="L149" s="8" t="s">
        <v>612</v>
      </c>
      <c r="M149" s="8" t="s">
        <v>86</v>
      </c>
      <c r="N149" s="8" t="s">
        <v>613</v>
      </c>
      <c r="O149" s="8" t="s">
        <v>614</v>
      </c>
      <c r="P149" s="8" t="s">
        <v>114</v>
      </c>
      <c r="Q149" s="8" t="s">
        <v>615</v>
      </c>
      <c r="R149" s="8" t="s">
        <v>353</v>
      </c>
      <c r="S149" s="8" t="s">
        <v>616</v>
      </c>
      <c r="T149" s="65" t="s">
        <v>31</v>
      </c>
      <c r="U149" s="8" t="s">
        <v>312</v>
      </c>
      <c r="V149" s="8">
        <v>13581395031</v>
      </c>
      <c r="W149" s="42" t="s">
        <v>313</v>
      </c>
    </row>
    <row r="150" ht="66" customHeight="1" spans="1:23">
      <c r="A150" s="8"/>
      <c r="B150" s="8"/>
      <c r="C150" s="8"/>
      <c r="D150" s="60"/>
      <c r="E150" s="29"/>
      <c r="F150" s="29"/>
      <c r="G150" s="29"/>
      <c r="H150" s="29"/>
      <c r="I150" s="8"/>
      <c r="J150" s="8"/>
      <c r="K150" s="8"/>
      <c r="L150" s="8"/>
      <c r="M150" s="8"/>
      <c r="N150" s="8"/>
      <c r="O150" s="8" t="s">
        <v>617</v>
      </c>
      <c r="P150" s="8" t="s">
        <v>114</v>
      </c>
      <c r="Q150" s="8" t="s">
        <v>618</v>
      </c>
      <c r="R150" s="8" t="s">
        <v>353</v>
      </c>
      <c r="S150" s="8" t="s">
        <v>619</v>
      </c>
      <c r="T150" s="65" t="s">
        <v>31</v>
      </c>
      <c r="U150" s="8"/>
      <c r="V150" s="8"/>
      <c r="W150" s="8"/>
    </row>
    <row r="151" ht="66" customHeight="1" spans="1:23">
      <c r="A151" s="8"/>
      <c r="B151" s="8"/>
      <c r="C151" s="8"/>
      <c r="D151" s="45"/>
      <c r="E151" s="29"/>
      <c r="F151" s="29"/>
      <c r="G151" s="29"/>
      <c r="H151" s="29"/>
      <c r="I151" s="8"/>
      <c r="J151" s="8"/>
      <c r="K151" s="8"/>
      <c r="L151" s="8"/>
      <c r="M151" s="8"/>
      <c r="N151" s="8"/>
      <c r="O151" s="8" t="s">
        <v>620</v>
      </c>
      <c r="P151" s="8" t="s">
        <v>114</v>
      </c>
      <c r="Q151" s="8" t="s">
        <v>621</v>
      </c>
      <c r="R151" s="8" t="s">
        <v>353</v>
      </c>
      <c r="S151" s="8" t="s">
        <v>622</v>
      </c>
      <c r="T151" s="65" t="s">
        <v>31</v>
      </c>
      <c r="U151" s="8"/>
      <c r="V151" s="8"/>
      <c r="W151" s="8"/>
    </row>
    <row r="152" ht="66" customHeight="1" spans="1:23">
      <c r="A152" s="34">
        <f>COUNT($A$1:A151)+1</f>
        <v>99</v>
      </c>
      <c r="B152" s="8" t="s">
        <v>623</v>
      </c>
      <c r="C152" s="34" t="s">
        <v>624</v>
      </c>
      <c r="D152" s="30">
        <v>42865</v>
      </c>
      <c r="E152" s="46">
        <v>1248.560122</v>
      </c>
      <c r="F152" s="46">
        <v>8.436506</v>
      </c>
      <c r="G152" s="46">
        <v>0</v>
      </c>
      <c r="H152" s="46">
        <v>1256.996628</v>
      </c>
      <c r="I152" s="8" t="s">
        <v>25</v>
      </c>
      <c r="J152" s="8" t="s">
        <v>175</v>
      </c>
      <c r="K152" s="8" t="s">
        <v>625</v>
      </c>
      <c r="L152" s="8" t="s">
        <v>626</v>
      </c>
      <c r="M152" s="8" t="s">
        <v>627</v>
      </c>
      <c r="N152" s="8" t="s">
        <v>628</v>
      </c>
      <c r="O152" s="59" t="s">
        <v>623</v>
      </c>
      <c r="P152" s="34" t="s">
        <v>600</v>
      </c>
      <c r="Q152" s="8" t="s">
        <v>29</v>
      </c>
      <c r="R152" s="8" t="s">
        <v>629</v>
      </c>
      <c r="S152" s="8" t="s">
        <v>630</v>
      </c>
      <c r="T152" s="65" t="s">
        <v>31</v>
      </c>
      <c r="U152" s="8" t="s">
        <v>312</v>
      </c>
      <c r="V152" s="8">
        <v>13581395031</v>
      </c>
      <c r="W152" s="42" t="s">
        <v>313</v>
      </c>
    </row>
    <row r="153" ht="66" customHeight="1" spans="1:23">
      <c r="A153" s="32"/>
      <c r="B153" s="8"/>
      <c r="C153" s="32"/>
      <c r="D153" s="60"/>
      <c r="E153" s="61"/>
      <c r="F153" s="61"/>
      <c r="G153" s="61"/>
      <c r="H153" s="61"/>
      <c r="I153" s="8"/>
      <c r="J153" s="8"/>
      <c r="K153" s="8"/>
      <c r="L153" s="8"/>
      <c r="M153" s="8"/>
      <c r="N153" s="8"/>
      <c r="O153" s="59" t="s">
        <v>623</v>
      </c>
      <c r="P153" s="32"/>
      <c r="Q153" s="8" t="s">
        <v>29</v>
      </c>
      <c r="R153" s="8" t="s">
        <v>631</v>
      </c>
      <c r="S153" s="8" t="s">
        <v>630</v>
      </c>
      <c r="T153" s="65" t="s">
        <v>31</v>
      </c>
      <c r="U153" s="8"/>
      <c r="V153" s="8"/>
      <c r="W153" s="8"/>
    </row>
    <row r="154" ht="66" customHeight="1" spans="1:23">
      <c r="A154" s="31"/>
      <c r="B154" s="8"/>
      <c r="C154" s="31"/>
      <c r="D154" s="45"/>
      <c r="E154" s="47"/>
      <c r="F154" s="47"/>
      <c r="G154" s="47"/>
      <c r="H154" s="47"/>
      <c r="I154" s="8"/>
      <c r="J154" s="8"/>
      <c r="K154" s="8"/>
      <c r="L154" s="8"/>
      <c r="M154" s="8"/>
      <c r="N154" s="8"/>
      <c r="O154" s="59" t="s">
        <v>623</v>
      </c>
      <c r="P154" s="31"/>
      <c r="Q154" s="8" t="s">
        <v>632</v>
      </c>
      <c r="R154" s="8" t="s">
        <v>198</v>
      </c>
      <c r="S154" s="8" t="s">
        <v>633</v>
      </c>
      <c r="T154" s="65" t="s">
        <v>31</v>
      </c>
      <c r="U154" s="8"/>
      <c r="V154" s="8"/>
      <c r="W154" s="8"/>
    </row>
    <row r="155" ht="66" customHeight="1" spans="1:23">
      <c r="A155" s="8">
        <f>COUNT($A$1:A154)+1</f>
        <v>100</v>
      </c>
      <c r="B155" s="8" t="s">
        <v>634</v>
      </c>
      <c r="C155" s="8" t="s">
        <v>635</v>
      </c>
      <c r="D155" s="58">
        <v>42865</v>
      </c>
      <c r="E155" s="29">
        <v>2500</v>
      </c>
      <c r="F155" s="29">
        <v>110.88</v>
      </c>
      <c r="G155" s="29">
        <v>0</v>
      </c>
      <c r="H155" s="29">
        <v>2610.88</v>
      </c>
      <c r="I155" s="8" t="s">
        <v>25</v>
      </c>
      <c r="J155" s="8" t="s">
        <v>83</v>
      </c>
      <c r="K155" s="8" t="s">
        <v>84</v>
      </c>
      <c r="L155" s="8" t="s">
        <v>636</v>
      </c>
      <c r="M155" s="8" t="s">
        <v>86</v>
      </c>
      <c r="N155" s="8" t="s">
        <v>637</v>
      </c>
      <c r="O155" s="8" t="s">
        <v>634</v>
      </c>
      <c r="P155" s="8" t="s">
        <v>306</v>
      </c>
      <c r="Q155" s="8" t="s">
        <v>638</v>
      </c>
      <c r="R155" s="8" t="s">
        <v>212</v>
      </c>
      <c r="S155" s="8" t="s">
        <v>639</v>
      </c>
      <c r="T155" s="65" t="s">
        <v>31</v>
      </c>
      <c r="U155" s="8" t="s">
        <v>312</v>
      </c>
      <c r="V155" s="8">
        <v>13581395031</v>
      </c>
      <c r="W155" s="42" t="s">
        <v>313</v>
      </c>
    </row>
    <row r="156" ht="66" customHeight="1" spans="1:23">
      <c r="A156" s="8">
        <f>COUNT($A$1:A155)+1</f>
        <v>101</v>
      </c>
      <c r="B156" s="8" t="s">
        <v>640</v>
      </c>
      <c r="C156" s="8" t="s">
        <v>148</v>
      </c>
      <c r="D156" s="58">
        <v>42425</v>
      </c>
      <c r="E156" s="29">
        <v>3186.17</v>
      </c>
      <c r="F156" s="29">
        <v>384.96</v>
      </c>
      <c r="G156" s="29">
        <v>5</v>
      </c>
      <c r="H156" s="29">
        <v>3576.13</v>
      </c>
      <c r="I156" s="8" t="s">
        <v>25</v>
      </c>
      <c r="J156" s="8" t="s">
        <v>83</v>
      </c>
      <c r="K156" s="8" t="s">
        <v>84</v>
      </c>
      <c r="L156" s="8" t="s">
        <v>641</v>
      </c>
      <c r="M156" s="8" t="s">
        <v>27</v>
      </c>
      <c r="N156" s="8" t="s">
        <v>642</v>
      </c>
      <c r="O156" s="8" t="s">
        <v>29</v>
      </c>
      <c r="P156" s="8" t="s">
        <v>29</v>
      </c>
      <c r="Q156" s="8" t="s">
        <v>29</v>
      </c>
      <c r="R156" s="8" t="s">
        <v>29</v>
      </c>
      <c r="S156" s="8" t="s">
        <v>29</v>
      </c>
      <c r="T156" s="65" t="s">
        <v>31</v>
      </c>
      <c r="U156" s="8" t="s">
        <v>312</v>
      </c>
      <c r="V156" s="8">
        <v>13581395031</v>
      </c>
      <c r="W156" s="42" t="s">
        <v>313</v>
      </c>
    </row>
    <row r="157" ht="66" customHeight="1" spans="1:23">
      <c r="A157" s="8">
        <f>COUNT($A$1:A156)+1</f>
        <v>102</v>
      </c>
      <c r="B157" s="8" t="s">
        <v>643</v>
      </c>
      <c r="C157" s="8" t="s">
        <v>644</v>
      </c>
      <c r="D157" s="58">
        <v>42425</v>
      </c>
      <c r="E157" s="29">
        <v>3150</v>
      </c>
      <c r="F157" s="29">
        <v>930.83</v>
      </c>
      <c r="G157" s="29">
        <v>5</v>
      </c>
      <c r="H157" s="29">
        <v>4085.83</v>
      </c>
      <c r="I157" s="8" t="s">
        <v>25</v>
      </c>
      <c r="J157" s="8" t="s">
        <v>83</v>
      </c>
      <c r="K157" s="8" t="s">
        <v>84</v>
      </c>
      <c r="L157" s="8" t="s">
        <v>641</v>
      </c>
      <c r="M157" s="8" t="s">
        <v>86</v>
      </c>
      <c r="N157" s="8" t="s">
        <v>645</v>
      </c>
      <c r="O157" s="8" t="s">
        <v>646</v>
      </c>
      <c r="P157" s="8" t="s">
        <v>306</v>
      </c>
      <c r="Q157" s="8" t="s">
        <v>647</v>
      </c>
      <c r="R157" s="8" t="s">
        <v>140</v>
      </c>
      <c r="S157" s="8" t="s">
        <v>648</v>
      </c>
      <c r="T157" s="65" t="s">
        <v>31</v>
      </c>
      <c r="U157" s="8" t="s">
        <v>312</v>
      </c>
      <c r="V157" s="8">
        <v>13581395031</v>
      </c>
      <c r="W157" s="42" t="s">
        <v>313</v>
      </c>
    </row>
    <row r="158" ht="66" customHeight="1" spans="1:23">
      <c r="A158" s="34">
        <f>COUNT($A$1:A157)+1</f>
        <v>103</v>
      </c>
      <c r="B158" s="8" t="s">
        <v>649</v>
      </c>
      <c r="C158" s="8" t="s">
        <v>650</v>
      </c>
      <c r="D158" s="30">
        <v>43251</v>
      </c>
      <c r="E158" s="46">
        <v>1799</v>
      </c>
      <c r="F158" s="46">
        <v>87.99</v>
      </c>
      <c r="G158" s="46">
        <v>0</v>
      </c>
      <c r="H158" s="46">
        <v>1886.99</v>
      </c>
      <c r="I158" s="8" t="s">
        <v>109</v>
      </c>
      <c r="J158" s="8" t="s">
        <v>83</v>
      </c>
      <c r="K158" s="8" t="s">
        <v>84</v>
      </c>
      <c r="L158" s="8" t="s">
        <v>651</v>
      </c>
      <c r="M158" s="8" t="s">
        <v>86</v>
      </c>
      <c r="N158" s="8" t="s">
        <v>652</v>
      </c>
      <c r="O158" s="8" t="s">
        <v>649</v>
      </c>
      <c r="P158" s="8" t="s">
        <v>653</v>
      </c>
      <c r="Q158" s="8" t="s">
        <v>654</v>
      </c>
      <c r="R158" s="8" t="s">
        <v>212</v>
      </c>
      <c r="S158" s="8" t="s">
        <v>655</v>
      </c>
      <c r="T158" s="65" t="s">
        <v>31</v>
      </c>
      <c r="U158" s="8" t="s">
        <v>312</v>
      </c>
      <c r="V158" s="8">
        <v>13581395031</v>
      </c>
      <c r="W158" s="42" t="s">
        <v>313</v>
      </c>
    </row>
    <row r="159" ht="66" customHeight="1" spans="1:23">
      <c r="A159" s="31"/>
      <c r="B159" s="8"/>
      <c r="C159" s="8"/>
      <c r="D159" s="45"/>
      <c r="E159" s="47"/>
      <c r="F159" s="47"/>
      <c r="G159" s="47"/>
      <c r="H159" s="47"/>
      <c r="I159" s="8"/>
      <c r="J159" s="8"/>
      <c r="K159" s="8"/>
      <c r="L159" s="8"/>
      <c r="M159" s="8"/>
      <c r="N159" s="8"/>
      <c r="O159" s="8" t="s">
        <v>649</v>
      </c>
      <c r="P159" s="8"/>
      <c r="Q159" s="8" t="s">
        <v>656</v>
      </c>
      <c r="R159" s="8" t="s">
        <v>657</v>
      </c>
      <c r="S159" s="8">
        <v>7</v>
      </c>
      <c r="T159" s="65" t="s">
        <v>31</v>
      </c>
      <c r="U159" s="8"/>
      <c r="V159" s="8"/>
      <c r="W159" s="8"/>
    </row>
    <row r="160" ht="66" customHeight="1" spans="1:23">
      <c r="A160" s="8">
        <f>COUNT($A$1:A159)+1</f>
        <v>104</v>
      </c>
      <c r="B160" s="8" t="s">
        <v>658</v>
      </c>
      <c r="C160" s="8" t="s">
        <v>517</v>
      </c>
      <c r="D160" s="58">
        <v>43251</v>
      </c>
      <c r="E160" s="29">
        <v>1248.560122</v>
      </c>
      <c r="F160" s="29">
        <v>8.436506</v>
      </c>
      <c r="G160" s="29">
        <v>0</v>
      </c>
      <c r="H160" s="29">
        <v>1256.996628</v>
      </c>
      <c r="I160" s="8" t="s">
        <v>25</v>
      </c>
      <c r="J160" s="8" t="s">
        <v>83</v>
      </c>
      <c r="K160" s="8" t="s">
        <v>84</v>
      </c>
      <c r="L160" s="8" t="s">
        <v>659</v>
      </c>
      <c r="M160" s="8" t="s">
        <v>86</v>
      </c>
      <c r="N160" s="8" t="s">
        <v>660</v>
      </c>
      <c r="O160" s="8" t="s">
        <v>660</v>
      </c>
      <c r="P160" s="8" t="s">
        <v>165</v>
      </c>
      <c r="Q160" s="8" t="s">
        <v>661</v>
      </c>
      <c r="R160" s="8" t="s">
        <v>140</v>
      </c>
      <c r="S160" s="8" t="s">
        <v>662</v>
      </c>
      <c r="T160" s="65" t="s">
        <v>31</v>
      </c>
      <c r="U160" s="8" t="s">
        <v>312</v>
      </c>
      <c r="V160" s="8">
        <v>13581395031</v>
      </c>
      <c r="W160" s="42" t="s">
        <v>313</v>
      </c>
    </row>
    <row r="161" ht="66" customHeight="1" spans="1:23">
      <c r="A161" s="8">
        <f>COUNT($A$1:A160)+1</f>
        <v>105</v>
      </c>
      <c r="B161" s="8" t="s">
        <v>663</v>
      </c>
      <c r="C161" s="8" t="s">
        <v>664</v>
      </c>
      <c r="D161" s="58">
        <v>45069</v>
      </c>
      <c r="E161" s="29">
        <v>13189.248662</v>
      </c>
      <c r="F161" s="29">
        <v>1955.436324</v>
      </c>
      <c r="G161" s="29">
        <v>44.2365</v>
      </c>
      <c r="H161" s="29">
        <v>15188.921486</v>
      </c>
      <c r="I161" s="8" t="s">
        <v>25</v>
      </c>
      <c r="J161" s="8" t="s">
        <v>83</v>
      </c>
      <c r="K161" s="8" t="s">
        <v>84</v>
      </c>
      <c r="L161" s="8" t="s">
        <v>665</v>
      </c>
      <c r="M161" s="8" t="s">
        <v>666</v>
      </c>
      <c r="N161" s="8" t="s">
        <v>667</v>
      </c>
      <c r="O161" s="8" t="s">
        <v>668</v>
      </c>
      <c r="P161" s="8" t="s">
        <v>178</v>
      </c>
      <c r="Q161" s="8" t="s">
        <v>669</v>
      </c>
      <c r="R161" s="8" t="s">
        <v>140</v>
      </c>
      <c r="S161" s="8" t="s">
        <v>670</v>
      </c>
      <c r="T161" s="65" t="s">
        <v>31</v>
      </c>
      <c r="U161" s="8" t="s">
        <v>312</v>
      </c>
      <c r="V161" s="8">
        <v>13581395031</v>
      </c>
      <c r="W161" s="42" t="s">
        <v>313</v>
      </c>
    </row>
    <row r="162" ht="66" customHeight="1" spans="1:23">
      <c r="A162" s="8">
        <f>COUNT($A$1:A161)+1</f>
        <v>106</v>
      </c>
      <c r="B162" s="8" t="s">
        <v>671</v>
      </c>
      <c r="C162" s="8" t="s">
        <v>672</v>
      </c>
      <c r="D162" s="58">
        <v>43251</v>
      </c>
      <c r="E162" s="29">
        <v>2016.765906</v>
      </c>
      <c r="F162" s="29">
        <v>21.143584</v>
      </c>
      <c r="G162" s="29">
        <v>0</v>
      </c>
      <c r="H162" s="29">
        <v>2037.90949</v>
      </c>
      <c r="I162" s="8" t="s">
        <v>25</v>
      </c>
      <c r="J162" s="8" t="s">
        <v>83</v>
      </c>
      <c r="K162" s="8" t="s">
        <v>84</v>
      </c>
      <c r="L162" s="8" t="s">
        <v>673</v>
      </c>
      <c r="M162" s="8" t="s">
        <v>86</v>
      </c>
      <c r="N162" s="8" t="s">
        <v>674</v>
      </c>
      <c r="O162" s="8" t="s">
        <v>671</v>
      </c>
      <c r="P162" s="8" t="s">
        <v>165</v>
      </c>
      <c r="Q162" s="8" t="s">
        <v>675</v>
      </c>
      <c r="R162" s="8" t="s">
        <v>140</v>
      </c>
      <c r="S162" s="8" t="s">
        <v>676</v>
      </c>
      <c r="T162" s="65" t="s">
        <v>31</v>
      </c>
      <c r="U162" s="8" t="s">
        <v>312</v>
      </c>
      <c r="V162" s="8">
        <v>13581395031</v>
      </c>
      <c r="W162" s="42" t="s">
        <v>313</v>
      </c>
    </row>
    <row r="163" ht="66" customHeight="1" spans="1:23">
      <c r="A163" s="8">
        <f>COUNT($A$1:A162)+1</f>
        <v>107</v>
      </c>
      <c r="B163" s="8" t="s">
        <v>677</v>
      </c>
      <c r="C163" s="8" t="s">
        <v>678</v>
      </c>
      <c r="D163" s="58">
        <v>43585</v>
      </c>
      <c r="E163" s="29">
        <v>1657.82</v>
      </c>
      <c r="F163" s="29">
        <v>203.38</v>
      </c>
      <c r="G163" s="29">
        <v>12.92</v>
      </c>
      <c r="H163" s="29">
        <v>1874.12</v>
      </c>
      <c r="I163" s="8" t="s">
        <v>25</v>
      </c>
      <c r="J163" s="8" t="s">
        <v>83</v>
      </c>
      <c r="K163" s="8" t="s">
        <v>84</v>
      </c>
      <c r="L163" s="8" t="s">
        <v>679</v>
      </c>
      <c r="M163" s="8" t="s">
        <v>86</v>
      </c>
      <c r="N163" s="8" t="s">
        <v>680</v>
      </c>
      <c r="O163" s="8" t="s">
        <v>681</v>
      </c>
      <c r="P163" s="8" t="s">
        <v>337</v>
      </c>
      <c r="Q163" s="8" t="s">
        <v>682</v>
      </c>
      <c r="R163" s="8" t="s">
        <v>140</v>
      </c>
      <c r="S163" s="8" t="s">
        <v>683</v>
      </c>
      <c r="T163" s="50" t="s">
        <v>31</v>
      </c>
      <c r="U163" s="8" t="s">
        <v>312</v>
      </c>
      <c r="V163" s="8">
        <v>13581395031</v>
      </c>
      <c r="W163" s="42" t="s">
        <v>313</v>
      </c>
    </row>
    <row r="164" ht="66" customHeight="1" spans="1:23">
      <c r="A164" s="8">
        <f>COUNT($A$1:A163)+1</f>
        <v>108</v>
      </c>
      <c r="B164" s="8" t="s">
        <v>684</v>
      </c>
      <c r="C164" s="8" t="s">
        <v>664</v>
      </c>
      <c r="D164" s="58">
        <v>45069</v>
      </c>
      <c r="E164" s="29">
        <v>11925.008073</v>
      </c>
      <c r="F164" s="29">
        <v>1116.218006</v>
      </c>
      <c r="G164" s="29">
        <v>34.443793</v>
      </c>
      <c r="H164" s="29">
        <v>13075.669872</v>
      </c>
      <c r="I164" s="8" t="s">
        <v>25</v>
      </c>
      <c r="J164" s="8" t="s">
        <v>83</v>
      </c>
      <c r="K164" s="8" t="s">
        <v>493</v>
      </c>
      <c r="L164" s="8" t="s">
        <v>685</v>
      </c>
      <c r="M164" s="8" t="s">
        <v>86</v>
      </c>
      <c r="N164" s="8" t="s">
        <v>686</v>
      </c>
      <c r="O164" s="8" t="s">
        <v>684</v>
      </c>
      <c r="P164" s="8" t="s">
        <v>372</v>
      </c>
      <c r="Q164" s="8" t="s">
        <v>687</v>
      </c>
      <c r="R164" s="8" t="s">
        <v>140</v>
      </c>
      <c r="S164" s="8" t="s">
        <v>688</v>
      </c>
      <c r="T164" s="65" t="s">
        <v>31</v>
      </c>
      <c r="U164" s="8" t="s">
        <v>312</v>
      </c>
      <c r="V164" s="8">
        <v>13581395031</v>
      </c>
      <c r="W164" s="42" t="s">
        <v>313</v>
      </c>
    </row>
    <row r="165" ht="66" customHeight="1" spans="1:23">
      <c r="A165" s="8">
        <f>COUNT($A$1:A164)+1</f>
        <v>109</v>
      </c>
      <c r="B165" s="8" t="s">
        <v>689</v>
      </c>
      <c r="C165" s="8" t="s">
        <v>690</v>
      </c>
      <c r="D165" s="58">
        <v>45432</v>
      </c>
      <c r="E165" s="29">
        <v>394.93</v>
      </c>
      <c r="F165" s="29">
        <v>203.44</v>
      </c>
      <c r="G165" s="29">
        <v>0</v>
      </c>
      <c r="H165" s="29">
        <f>E165+F165</f>
        <v>598.37</v>
      </c>
      <c r="I165" s="8" t="s">
        <v>25</v>
      </c>
      <c r="J165" s="8" t="s">
        <v>175</v>
      </c>
      <c r="K165" s="29" t="s">
        <v>99</v>
      </c>
      <c r="L165" s="8" t="s">
        <v>691</v>
      </c>
      <c r="M165" s="8" t="s">
        <v>86</v>
      </c>
      <c r="N165" s="8" t="s">
        <v>692</v>
      </c>
      <c r="O165" s="8" t="s">
        <v>693</v>
      </c>
      <c r="P165" s="8" t="s">
        <v>165</v>
      </c>
      <c r="Q165" s="8" t="s">
        <v>694</v>
      </c>
      <c r="R165" s="8" t="s">
        <v>129</v>
      </c>
      <c r="S165" s="8">
        <v>29062.84</v>
      </c>
      <c r="T165" s="65" t="s">
        <v>31</v>
      </c>
      <c r="U165" s="8" t="s">
        <v>312</v>
      </c>
      <c r="V165" s="8">
        <v>13581395031</v>
      </c>
      <c r="W165" s="42" t="s">
        <v>313</v>
      </c>
    </row>
    <row r="166" ht="66" customHeight="1" spans="1:23">
      <c r="A166" s="8">
        <f>COUNT($A$1:A165)+1</f>
        <v>110</v>
      </c>
      <c r="B166" s="8" t="s">
        <v>695</v>
      </c>
      <c r="C166" s="8" t="s">
        <v>696</v>
      </c>
      <c r="D166" s="30">
        <v>45432</v>
      </c>
      <c r="E166" s="29">
        <v>261</v>
      </c>
      <c r="F166" s="29">
        <v>224.47</v>
      </c>
      <c r="G166" s="29">
        <v>0</v>
      </c>
      <c r="H166" s="29">
        <f>E166+F166</f>
        <v>485.47</v>
      </c>
      <c r="I166" s="8" t="s">
        <v>25</v>
      </c>
      <c r="J166" s="8" t="s">
        <v>175</v>
      </c>
      <c r="K166" s="29" t="s">
        <v>697</v>
      </c>
      <c r="L166" s="8" t="s">
        <v>698</v>
      </c>
      <c r="M166" s="8" t="s">
        <v>86</v>
      </c>
      <c r="N166" s="8" t="s">
        <v>699</v>
      </c>
      <c r="O166" s="8" t="s">
        <v>695</v>
      </c>
      <c r="P166" s="8" t="s">
        <v>165</v>
      </c>
      <c r="Q166" s="8" t="s">
        <v>700</v>
      </c>
      <c r="R166" s="8" t="s">
        <v>140</v>
      </c>
      <c r="S166" s="8">
        <v>1677.53</v>
      </c>
      <c r="T166" s="65" t="s">
        <v>31</v>
      </c>
      <c r="U166" s="34" t="s">
        <v>312</v>
      </c>
      <c r="V166" s="34">
        <v>13581395031</v>
      </c>
      <c r="W166" s="43" t="s">
        <v>313</v>
      </c>
    </row>
    <row r="167" ht="66" customHeight="1" spans="1:23">
      <c r="A167" s="8"/>
      <c r="B167" s="8"/>
      <c r="C167" s="8"/>
      <c r="D167" s="45"/>
      <c r="E167" s="29"/>
      <c r="F167" s="29"/>
      <c r="G167" s="29"/>
      <c r="H167" s="29"/>
      <c r="I167" s="8"/>
      <c r="J167" s="8"/>
      <c r="K167" s="29"/>
      <c r="L167" s="8"/>
      <c r="M167" s="8"/>
      <c r="N167" s="8"/>
      <c r="O167" s="8"/>
      <c r="P167" s="8"/>
      <c r="Q167" s="8" t="s">
        <v>701</v>
      </c>
      <c r="R167" s="8" t="s">
        <v>190</v>
      </c>
      <c r="S167" s="8">
        <v>2946</v>
      </c>
      <c r="T167" s="65" t="s">
        <v>31</v>
      </c>
      <c r="U167" s="31"/>
      <c r="V167" s="31"/>
      <c r="W167" s="31"/>
    </row>
    <row r="168" ht="66" customHeight="1" spans="1:23">
      <c r="A168" s="8">
        <f>COUNT($A$1:A167)+1</f>
        <v>111</v>
      </c>
      <c r="B168" s="8" t="s">
        <v>702</v>
      </c>
      <c r="C168" s="8" t="s">
        <v>82</v>
      </c>
      <c r="D168" s="28">
        <v>43396</v>
      </c>
      <c r="E168" s="29">
        <v>1310</v>
      </c>
      <c r="F168" s="29">
        <v>46.074784</v>
      </c>
      <c r="G168" s="29">
        <v>0</v>
      </c>
      <c r="H168" s="29">
        <v>1356.074784</v>
      </c>
      <c r="I168" s="8" t="s">
        <v>25</v>
      </c>
      <c r="J168" s="8" t="s">
        <v>29</v>
      </c>
      <c r="K168" s="8" t="s">
        <v>703</v>
      </c>
      <c r="L168" s="8" t="s">
        <v>29</v>
      </c>
      <c r="M168" s="8" t="s">
        <v>27</v>
      </c>
      <c r="N168" s="8" t="s">
        <v>704</v>
      </c>
      <c r="O168" s="8" t="s">
        <v>29</v>
      </c>
      <c r="P168" s="8" t="s">
        <v>542</v>
      </c>
      <c r="Q168" s="8" t="s">
        <v>29</v>
      </c>
      <c r="R168" s="8" t="s">
        <v>29</v>
      </c>
      <c r="S168" s="8" t="s">
        <v>29</v>
      </c>
      <c r="T168" s="8" t="s">
        <v>31</v>
      </c>
      <c r="U168" s="8" t="s">
        <v>705</v>
      </c>
      <c r="V168" s="66">
        <v>15927534399</v>
      </c>
      <c r="W168" s="64" t="s">
        <v>706</v>
      </c>
    </row>
    <row r="169" ht="66" customHeight="1" spans="1:23">
      <c r="A169" s="8">
        <f>COUNT($A$1:A168)+1</f>
        <v>112</v>
      </c>
      <c r="B169" s="8" t="s">
        <v>707</v>
      </c>
      <c r="C169" s="8" t="s">
        <v>82</v>
      </c>
      <c r="D169" s="28">
        <v>43396</v>
      </c>
      <c r="E169" s="29">
        <v>1310</v>
      </c>
      <c r="F169" s="29">
        <v>80.607924</v>
      </c>
      <c r="G169" s="29">
        <v>0</v>
      </c>
      <c r="H169" s="29">
        <v>1390.607924</v>
      </c>
      <c r="I169" s="8" t="s">
        <v>25</v>
      </c>
      <c r="J169" s="8" t="s">
        <v>29</v>
      </c>
      <c r="K169" s="8" t="s">
        <v>703</v>
      </c>
      <c r="L169" s="8" t="s">
        <v>29</v>
      </c>
      <c r="M169" s="8" t="s">
        <v>27</v>
      </c>
      <c r="N169" s="8" t="s">
        <v>708</v>
      </c>
      <c r="O169" s="8" t="s">
        <v>29</v>
      </c>
      <c r="P169" s="8" t="s">
        <v>542</v>
      </c>
      <c r="Q169" s="8" t="s">
        <v>29</v>
      </c>
      <c r="R169" s="8" t="s">
        <v>29</v>
      </c>
      <c r="S169" s="8" t="s">
        <v>29</v>
      </c>
      <c r="T169" s="8" t="s">
        <v>31</v>
      </c>
      <c r="U169" s="8" t="s">
        <v>705</v>
      </c>
      <c r="V169" s="66">
        <v>15927534399</v>
      </c>
      <c r="W169" s="64" t="s">
        <v>706</v>
      </c>
    </row>
    <row r="170" ht="66" customHeight="1" spans="1:23">
      <c r="A170" s="8">
        <f>COUNT($A$1:A169)+1</f>
        <v>113</v>
      </c>
      <c r="B170" s="8" t="s">
        <v>709</v>
      </c>
      <c r="C170" s="8" t="s">
        <v>82</v>
      </c>
      <c r="D170" s="28">
        <v>43396</v>
      </c>
      <c r="E170" s="29">
        <v>1310</v>
      </c>
      <c r="F170" s="29">
        <v>75.995052</v>
      </c>
      <c r="G170" s="29">
        <v>0</v>
      </c>
      <c r="H170" s="29">
        <v>1385.995052</v>
      </c>
      <c r="I170" s="8" t="s">
        <v>25</v>
      </c>
      <c r="J170" s="8" t="s">
        <v>29</v>
      </c>
      <c r="K170" s="8" t="s">
        <v>703</v>
      </c>
      <c r="L170" s="8" t="s">
        <v>29</v>
      </c>
      <c r="M170" s="8" t="s">
        <v>27</v>
      </c>
      <c r="N170" s="8" t="s">
        <v>710</v>
      </c>
      <c r="O170" s="8" t="s">
        <v>29</v>
      </c>
      <c r="P170" s="8" t="s">
        <v>542</v>
      </c>
      <c r="Q170" s="8" t="s">
        <v>29</v>
      </c>
      <c r="R170" s="8" t="s">
        <v>29</v>
      </c>
      <c r="S170" s="8" t="s">
        <v>29</v>
      </c>
      <c r="T170" s="8" t="s">
        <v>31</v>
      </c>
      <c r="U170" s="8" t="s">
        <v>705</v>
      </c>
      <c r="V170" s="66">
        <v>15927534399</v>
      </c>
      <c r="W170" s="64" t="s">
        <v>706</v>
      </c>
    </row>
    <row r="171" ht="66" customHeight="1" spans="1:23">
      <c r="A171" s="8">
        <f>COUNT($A$1:A170)+1</f>
        <v>114</v>
      </c>
      <c r="B171" s="8" t="s">
        <v>711</v>
      </c>
      <c r="C171" s="8" t="s">
        <v>82</v>
      </c>
      <c r="D171" s="28">
        <v>43396</v>
      </c>
      <c r="E171" s="29">
        <v>1240</v>
      </c>
      <c r="F171" s="29">
        <v>75.627112</v>
      </c>
      <c r="G171" s="29">
        <v>0</v>
      </c>
      <c r="H171" s="29">
        <v>1315.627112</v>
      </c>
      <c r="I171" s="8" t="s">
        <v>25</v>
      </c>
      <c r="J171" s="8" t="s">
        <v>29</v>
      </c>
      <c r="K171" s="8" t="s">
        <v>703</v>
      </c>
      <c r="L171" s="8" t="s">
        <v>29</v>
      </c>
      <c r="M171" s="8" t="s">
        <v>27</v>
      </c>
      <c r="N171" s="8" t="s">
        <v>712</v>
      </c>
      <c r="O171" s="8" t="s">
        <v>29</v>
      </c>
      <c r="P171" s="8" t="s">
        <v>542</v>
      </c>
      <c r="Q171" s="8" t="s">
        <v>29</v>
      </c>
      <c r="R171" s="8" t="s">
        <v>29</v>
      </c>
      <c r="S171" s="8" t="s">
        <v>29</v>
      </c>
      <c r="T171" s="8" t="s">
        <v>31</v>
      </c>
      <c r="U171" s="8" t="s">
        <v>705</v>
      </c>
      <c r="V171" s="66">
        <v>15927534399</v>
      </c>
      <c r="W171" s="64" t="s">
        <v>706</v>
      </c>
    </row>
    <row r="172" ht="66" customHeight="1" spans="1:23">
      <c r="A172" s="8">
        <f>COUNT($A$1:A171)+1</f>
        <v>115</v>
      </c>
      <c r="B172" s="8" t="s">
        <v>713</v>
      </c>
      <c r="C172" s="8" t="s">
        <v>82</v>
      </c>
      <c r="D172" s="28">
        <v>43396</v>
      </c>
      <c r="E172" s="29">
        <v>1240</v>
      </c>
      <c r="F172" s="29">
        <v>167.246074</v>
      </c>
      <c r="G172" s="29">
        <v>0</v>
      </c>
      <c r="H172" s="29">
        <v>1407.246074</v>
      </c>
      <c r="I172" s="8" t="s">
        <v>25</v>
      </c>
      <c r="J172" s="8" t="s">
        <v>29</v>
      </c>
      <c r="K172" s="8" t="s">
        <v>703</v>
      </c>
      <c r="L172" s="8" t="s">
        <v>29</v>
      </c>
      <c r="M172" s="8" t="s">
        <v>27</v>
      </c>
      <c r="N172" s="8" t="s">
        <v>714</v>
      </c>
      <c r="O172" s="8" t="s">
        <v>29</v>
      </c>
      <c r="P172" s="8" t="s">
        <v>542</v>
      </c>
      <c r="Q172" s="8" t="s">
        <v>29</v>
      </c>
      <c r="R172" s="8" t="s">
        <v>29</v>
      </c>
      <c r="S172" s="8" t="s">
        <v>29</v>
      </c>
      <c r="T172" s="8" t="s">
        <v>31</v>
      </c>
      <c r="U172" s="8" t="s">
        <v>705</v>
      </c>
      <c r="V172" s="66">
        <v>15927534399</v>
      </c>
      <c r="W172" s="64" t="s">
        <v>706</v>
      </c>
    </row>
    <row r="173" ht="66" customHeight="1" spans="1:23">
      <c r="A173" s="8">
        <f>COUNT($A$1:A172)+1</f>
        <v>116</v>
      </c>
      <c r="B173" s="8" t="s">
        <v>715</v>
      </c>
      <c r="C173" s="8" t="s">
        <v>82</v>
      </c>
      <c r="D173" s="28">
        <v>43396</v>
      </c>
      <c r="E173" s="29">
        <v>1240</v>
      </c>
      <c r="F173" s="29">
        <v>177.48436</v>
      </c>
      <c r="G173" s="29">
        <v>0</v>
      </c>
      <c r="H173" s="29">
        <v>1417.48436</v>
      </c>
      <c r="I173" s="8" t="s">
        <v>25</v>
      </c>
      <c r="J173" s="8" t="s">
        <v>29</v>
      </c>
      <c r="K173" s="8" t="s">
        <v>703</v>
      </c>
      <c r="L173" s="8" t="s">
        <v>29</v>
      </c>
      <c r="M173" s="8" t="s">
        <v>27</v>
      </c>
      <c r="N173" s="8" t="s">
        <v>716</v>
      </c>
      <c r="O173" s="8" t="s">
        <v>29</v>
      </c>
      <c r="P173" s="8" t="s">
        <v>542</v>
      </c>
      <c r="Q173" s="8" t="s">
        <v>29</v>
      </c>
      <c r="R173" s="8" t="s">
        <v>29</v>
      </c>
      <c r="S173" s="8" t="s">
        <v>29</v>
      </c>
      <c r="T173" s="8" t="s">
        <v>31</v>
      </c>
      <c r="U173" s="8" t="s">
        <v>705</v>
      </c>
      <c r="V173" s="66">
        <v>15927534399</v>
      </c>
      <c r="W173" s="64" t="s">
        <v>706</v>
      </c>
    </row>
    <row r="174" ht="66" customHeight="1" spans="1:23">
      <c r="A174" s="8">
        <f>COUNT($A$1:A173)+1</f>
        <v>117</v>
      </c>
      <c r="B174" s="8" t="s">
        <v>717</v>
      </c>
      <c r="C174" s="8" t="s">
        <v>82</v>
      </c>
      <c r="D174" s="28">
        <v>43396</v>
      </c>
      <c r="E174" s="29">
        <v>1240</v>
      </c>
      <c r="F174" s="29">
        <v>167.201531</v>
      </c>
      <c r="G174" s="29">
        <v>0</v>
      </c>
      <c r="H174" s="29">
        <v>1407.201531</v>
      </c>
      <c r="I174" s="8" t="s">
        <v>25</v>
      </c>
      <c r="J174" s="8" t="s">
        <v>29</v>
      </c>
      <c r="K174" s="8" t="s">
        <v>703</v>
      </c>
      <c r="L174" s="8" t="s">
        <v>29</v>
      </c>
      <c r="M174" s="8" t="s">
        <v>27</v>
      </c>
      <c r="N174" s="8" t="s">
        <v>718</v>
      </c>
      <c r="O174" s="8" t="s">
        <v>29</v>
      </c>
      <c r="P174" s="8" t="s">
        <v>542</v>
      </c>
      <c r="Q174" s="8" t="s">
        <v>29</v>
      </c>
      <c r="R174" s="8" t="s">
        <v>29</v>
      </c>
      <c r="S174" s="8" t="s">
        <v>29</v>
      </c>
      <c r="T174" s="8" t="s">
        <v>31</v>
      </c>
      <c r="U174" s="8" t="s">
        <v>705</v>
      </c>
      <c r="V174" s="66">
        <v>15927534399</v>
      </c>
      <c r="W174" s="64" t="s">
        <v>706</v>
      </c>
    </row>
    <row r="175" ht="66" customHeight="1" spans="1:23">
      <c r="A175" s="8">
        <f>COUNT($A$1:A174)+1</f>
        <v>118</v>
      </c>
      <c r="B175" s="8" t="s">
        <v>719</v>
      </c>
      <c r="C175" s="8" t="s">
        <v>82</v>
      </c>
      <c r="D175" s="28">
        <v>43396</v>
      </c>
      <c r="E175" s="29">
        <v>1500</v>
      </c>
      <c r="F175" s="29">
        <v>131.25</v>
      </c>
      <c r="G175" s="29">
        <v>14.4175</v>
      </c>
      <c r="H175" s="29">
        <v>1645.6675</v>
      </c>
      <c r="I175" s="8" t="s">
        <v>109</v>
      </c>
      <c r="J175" s="8" t="s">
        <v>175</v>
      </c>
      <c r="K175" s="8" t="s">
        <v>110</v>
      </c>
      <c r="L175" s="8" t="s">
        <v>538</v>
      </c>
      <c r="M175" s="8" t="s">
        <v>86</v>
      </c>
      <c r="N175" s="8" t="s">
        <v>720</v>
      </c>
      <c r="O175" s="8" t="s">
        <v>721</v>
      </c>
      <c r="P175" s="8" t="s">
        <v>542</v>
      </c>
      <c r="Q175" s="8" t="s">
        <v>722</v>
      </c>
      <c r="R175" s="8" t="s">
        <v>190</v>
      </c>
      <c r="S175" s="8" t="s">
        <v>723</v>
      </c>
      <c r="T175" s="50" t="s">
        <v>31</v>
      </c>
      <c r="U175" s="8" t="s">
        <v>705</v>
      </c>
      <c r="V175" s="66">
        <v>15927534399</v>
      </c>
      <c r="W175" s="42" t="s">
        <v>706</v>
      </c>
    </row>
    <row r="176" ht="66" customHeight="1" spans="1:23">
      <c r="A176" s="8"/>
      <c r="B176" s="8"/>
      <c r="C176" s="8"/>
      <c r="D176" s="28"/>
      <c r="E176" s="29"/>
      <c r="F176" s="29"/>
      <c r="G176" s="29"/>
      <c r="H176" s="29"/>
      <c r="I176" s="8"/>
      <c r="J176" s="8"/>
      <c r="K176" s="8"/>
      <c r="L176" s="8"/>
      <c r="M176" s="8"/>
      <c r="N176" s="8"/>
      <c r="O176" s="8"/>
      <c r="P176" s="8"/>
      <c r="Q176" s="8"/>
      <c r="R176" s="8" t="s">
        <v>140</v>
      </c>
      <c r="S176" s="8" t="s">
        <v>724</v>
      </c>
      <c r="T176" s="50" t="s">
        <v>31</v>
      </c>
      <c r="U176" s="8"/>
      <c r="V176" s="66"/>
      <c r="W176" s="8"/>
    </row>
    <row r="177" ht="66" customHeight="1" spans="1:23">
      <c r="A177" s="8">
        <f>COUNT($A$1:A176)+1</f>
        <v>119</v>
      </c>
      <c r="B177" s="8" t="s">
        <v>725</v>
      </c>
      <c r="C177" s="8" t="s">
        <v>726</v>
      </c>
      <c r="D177" s="28">
        <v>43396</v>
      </c>
      <c r="E177" s="29">
        <v>2400</v>
      </c>
      <c r="F177" s="29">
        <v>528.595113</v>
      </c>
      <c r="G177" s="29">
        <v>20.028516</v>
      </c>
      <c r="H177" s="29">
        <v>2948.623629</v>
      </c>
      <c r="I177" s="8" t="s">
        <v>25</v>
      </c>
      <c r="J177" s="8" t="s">
        <v>727</v>
      </c>
      <c r="K177" s="8" t="s">
        <v>493</v>
      </c>
      <c r="L177" s="8" t="s">
        <v>728</v>
      </c>
      <c r="M177" s="8" t="s">
        <v>86</v>
      </c>
      <c r="N177" s="8" t="s">
        <v>729</v>
      </c>
      <c r="O177" s="8" t="s">
        <v>730</v>
      </c>
      <c r="P177" s="8" t="s">
        <v>542</v>
      </c>
      <c r="Q177" s="8" t="s">
        <v>731</v>
      </c>
      <c r="R177" s="8" t="s">
        <v>140</v>
      </c>
      <c r="S177" s="8" t="s">
        <v>732</v>
      </c>
      <c r="T177" s="50" t="s">
        <v>31</v>
      </c>
      <c r="U177" s="8" t="s">
        <v>705</v>
      </c>
      <c r="V177" s="66">
        <v>15927534399</v>
      </c>
      <c r="W177" s="42" t="s">
        <v>706</v>
      </c>
    </row>
    <row r="178" ht="66" customHeight="1" spans="1:23">
      <c r="A178" s="8"/>
      <c r="B178" s="8"/>
      <c r="C178" s="8"/>
      <c r="D178" s="28"/>
      <c r="E178" s="29"/>
      <c r="F178" s="29"/>
      <c r="G178" s="29"/>
      <c r="H178" s="29"/>
      <c r="I178" s="8"/>
      <c r="J178" s="8"/>
      <c r="K178" s="8"/>
      <c r="L178" s="8"/>
      <c r="M178" s="8"/>
      <c r="N178" s="8"/>
      <c r="O178" s="8" t="s">
        <v>733</v>
      </c>
      <c r="P178" s="8"/>
      <c r="Q178" s="8" t="s">
        <v>734</v>
      </c>
      <c r="R178" s="8" t="s">
        <v>140</v>
      </c>
      <c r="S178" s="8" t="s">
        <v>735</v>
      </c>
      <c r="T178" s="50" t="s">
        <v>31</v>
      </c>
      <c r="U178" s="8"/>
      <c r="V178" s="66"/>
      <c r="W178" s="8"/>
    </row>
    <row r="179" ht="66" customHeight="1" spans="1:23">
      <c r="A179" s="8"/>
      <c r="B179" s="8"/>
      <c r="C179" s="8"/>
      <c r="D179" s="28"/>
      <c r="E179" s="29"/>
      <c r="F179" s="29"/>
      <c r="G179" s="29"/>
      <c r="H179" s="29"/>
      <c r="I179" s="8"/>
      <c r="J179" s="8"/>
      <c r="K179" s="8"/>
      <c r="L179" s="8"/>
      <c r="M179" s="8"/>
      <c r="N179" s="8"/>
      <c r="O179" s="8" t="s">
        <v>725</v>
      </c>
      <c r="P179" s="8"/>
      <c r="Q179" s="8" t="s">
        <v>736</v>
      </c>
      <c r="R179" s="8" t="s">
        <v>140</v>
      </c>
      <c r="S179" s="8" t="s">
        <v>737</v>
      </c>
      <c r="T179" s="50" t="s">
        <v>31</v>
      </c>
      <c r="U179" s="8"/>
      <c r="V179" s="66"/>
      <c r="W179" s="8"/>
    </row>
    <row r="180" ht="66" customHeight="1" spans="1:23">
      <c r="A180" s="8">
        <f>COUNT($A$1:A179)+1</f>
        <v>120</v>
      </c>
      <c r="B180" s="8" t="s">
        <v>738</v>
      </c>
      <c r="C180" s="8" t="s">
        <v>726</v>
      </c>
      <c r="D180" s="28">
        <v>43396</v>
      </c>
      <c r="E180" s="29">
        <v>1300</v>
      </c>
      <c r="F180" s="29">
        <v>278.707827</v>
      </c>
      <c r="G180" s="29">
        <v>12.9149</v>
      </c>
      <c r="H180" s="29">
        <v>1591.622727</v>
      </c>
      <c r="I180" s="8" t="s">
        <v>25</v>
      </c>
      <c r="J180" s="8" t="s">
        <v>556</v>
      </c>
      <c r="K180" s="8" t="s">
        <v>493</v>
      </c>
      <c r="L180" s="8" t="s">
        <v>739</v>
      </c>
      <c r="M180" s="8" t="s">
        <v>86</v>
      </c>
      <c r="N180" s="8" t="s">
        <v>740</v>
      </c>
      <c r="O180" s="8" t="s">
        <v>741</v>
      </c>
      <c r="P180" s="8" t="s">
        <v>542</v>
      </c>
      <c r="Q180" s="8" t="s">
        <v>742</v>
      </c>
      <c r="R180" s="8" t="s">
        <v>743</v>
      </c>
      <c r="S180" s="8" t="s">
        <v>744</v>
      </c>
      <c r="T180" s="50" t="s">
        <v>31</v>
      </c>
      <c r="U180" s="8" t="s">
        <v>705</v>
      </c>
      <c r="V180" s="66">
        <v>15927534399</v>
      </c>
      <c r="W180" s="42" t="s">
        <v>706</v>
      </c>
    </row>
    <row r="181" ht="66" customHeight="1" spans="1:23">
      <c r="A181" s="8"/>
      <c r="B181" s="8"/>
      <c r="C181" s="8"/>
      <c r="D181" s="28"/>
      <c r="E181" s="29"/>
      <c r="F181" s="29"/>
      <c r="G181" s="29"/>
      <c r="H181" s="29"/>
      <c r="I181" s="8"/>
      <c r="J181" s="8"/>
      <c r="K181" s="8"/>
      <c r="L181" s="8"/>
      <c r="M181" s="8"/>
      <c r="N181" s="8"/>
      <c r="O181" s="8"/>
      <c r="P181" s="8"/>
      <c r="Q181" s="8"/>
      <c r="R181" s="8" t="s">
        <v>140</v>
      </c>
      <c r="S181" s="8" t="s">
        <v>745</v>
      </c>
      <c r="T181" s="50" t="s">
        <v>31</v>
      </c>
      <c r="U181" s="8"/>
      <c r="V181" s="66"/>
      <c r="W181" s="8"/>
    </row>
    <row r="182" ht="66" customHeight="1" spans="1:23">
      <c r="A182" s="8">
        <f>COUNT($A$1:A181)+1</f>
        <v>121</v>
      </c>
      <c r="B182" s="8" t="s">
        <v>746</v>
      </c>
      <c r="C182" s="8" t="s">
        <v>747</v>
      </c>
      <c r="D182" s="28">
        <v>43251</v>
      </c>
      <c r="E182" s="29">
        <v>3151.34</v>
      </c>
      <c r="F182" s="29">
        <v>179.34</v>
      </c>
      <c r="G182" s="29">
        <v>0</v>
      </c>
      <c r="H182" s="29">
        <v>3330.68</v>
      </c>
      <c r="I182" s="8" t="s">
        <v>109</v>
      </c>
      <c r="J182" s="8" t="s">
        <v>175</v>
      </c>
      <c r="K182" s="8" t="s">
        <v>110</v>
      </c>
      <c r="L182" s="8" t="s">
        <v>748</v>
      </c>
      <c r="M182" s="8" t="s">
        <v>86</v>
      </c>
      <c r="N182" s="8" t="s">
        <v>749</v>
      </c>
      <c r="O182" s="8" t="s">
        <v>746</v>
      </c>
      <c r="P182" s="8" t="s">
        <v>542</v>
      </c>
      <c r="Q182" s="8" t="s">
        <v>750</v>
      </c>
      <c r="R182" s="8" t="s">
        <v>77</v>
      </c>
      <c r="S182" s="50" t="s">
        <v>751</v>
      </c>
      <c r="T182" s="50" t="s">
        <v>31</v>
      </c>
      <c r="U182" s="8" t="s">
        <v>705</v>
      </c>
      <c r="V182" s="66">
        <v>15927534399</v>
      </c>
      <c r="W182" s="42" t="s">
        <v>706</v>
      </c>
    </row>
    <row r="183" ht="66" customHeight="1" spans="1:23">
      <c r="A183" s="8"/>
      <c r="B183" s="8"/>
      <c r="C183" s="8"/>
      <c r="D183" s="28"/>
      <c r="E183" s="29"/>
      <c r="F183" s="29"/>
      <c r="G183" s="29"/>
      <c r="H183" s="29"/>
      <c r="I183" s="8"/>
      <c r="J183" s="8"/>
      <c r="K183" s="8"/>
      <c r="L183" s="8"/>
      <c r="M183" s="8"/>
      <c r="N183" s="8"/>
      <c r="O183" s="8"/>
      <c r="P183" s="8"/>
      <c r="Q183" s="8"/>
      <c r="R183" s="8" t="s">
        <v>74</v>
      </c>
      <c r="S183" s="8" t="s">
        <v>752</v>
      </c>
      <c r="T183" s="50" t="s">
        <v>31</v>
      </c>
      <c r="U183" s="8"/>
      <c r="V183" s="66"/>
      <c r="W183" s="8"/>
    </row>
    <row r="184" ht="66" customHeight="1" spans="1:23">
      <c r="A184" s="8">
        <f>COUNT($A$1:A183)+1</f>
        <v>122</v>
      </c>
      <c r="B184" s="8" t="s">
        <v>753</v>
      </c>
      <c r="C184" s="8" t="s">
        <v>611</v>
      </c>
      <c r="D184" s="28">
        <v>43251</v>
      </c>
      <c r="E184" s="29">
        <v>1986.92</v>
      </c>
      <c r="F184" s="29">
        <v>178.21</v>
      </c>
      <c r="G184" s="29">
        <v>0</v>
      </c>
      <c r="H184" s="29">
        <v>2165.13</v>
      </c>
      <c r="I184" s="8" t="s">
        <v>25</v>
      </c>
      <c r="J184" s="8" t="s">
        <v>175</v>
      </c>
      <c r="K184" s="8" t="s">
        <v>754</v>
      </c>
      <c r="L184" s="8" t="s">
        <v>755</v>
      </c>
      <c r="M184" s="8" t="s">
        <v>86</v>
      </c>
      <c r="N184" s="8" t="s">
        <v>756</v>
      </c>
      <c r="O184" s="8" t="s">
        <v>741</v>
      </c>
      <c r="P184" s="8" t="s">
        <v>542</v>
      </c>
      <c r="Q184" s="8" t="s">
        <v>757</v>
      </c>
      <c r="R184" s="8" t="s">
        <v>140</v>
      </c>
      <c r="S184" s="8" t="s">
        <v>758</v>
      </c>
      <c r="T184" s="50" t="s">
        <v>31</v>
      </c>
      <c r="U184" s="8" t="s">
        <v>705</v>
      </c>
      <c r="V184" s="66">
        <v>15927534399</v>
      </c>
      <c r="W184" s="64" t="s">
        <v>706</v>
      </c>
    </row>
    <row r="185" ht="66" customHeight="1" spans="1:23">
      <c r="A185" s="8">
        <f>COUNT($A$1:A184)+1</f>
        <v>123</v>
      </c>
      <c r="B185" s="8" t="s">
        <v>759</v>
      </c>
      <c r="C185" s="8" t="s">
        <v>82</v>
      </c>
      <c r="D185" s="28">
        <v>43251</v>
      </c>
      <c r="E185" s="29">
        <v>2835.12</v>
      </c>
      <c r="F185" s="29">
        <v>142.17</v>
      </c>
      <c r="G185" s="29">
        <v>17.28</v>
      </c>
      <c r="H185" s="29">
        <v>2994.57</v>
      </c>
      <c r="I185" s="8" t="s">
        <v>25</v>
      </c>
      <c r="J185" s="8" t="s">
        <v>556</v>
      </c>
      <c r="K185" s="8" t="s">
        <v>449</v>
      </c>
      <c r="L185" s="8" t="s">
        <v>760</v>
      </c>
      <c r="M185" s="8" t="s">
        <v>86</v>
      </c>
      <c r="N185" s="8" t="s">
        <v>761</v>
      </c>
      <c r="O185" s="8" t="s">
        <v>762</v>
      </c>
      <c r="P185" s="8" t="s">
        <v>542</v>
      </c>
      <c r="Q185" s="8" t="s">
        <v>763</v>
      </c>
      <c r="R185" s="8" t="s">
        <v>140</v>
      </c>
      <c r="S185" s="8" t="s">
        <v>764</v>
      </c>
      <c r="T185" s="50" t="s">
        <v>31</v>
      </c>
      <c r="U185" s="8" t="s">
        <v>705</v>
      </c>
      <c r="V185" s="66">
        <v>15927534399</v>
      </c>
      <c r="W185" s="64" t="s">
        <v>706</v>
      </c>
    </row>
    <row r="186" ht="66" customHeight="1" spans="1:23">
      <c r="A186" s="8">
        <f>COUNT($A$1:A185)+1</f>
        <v>124</v>
      </c>
      <c r="B186" s="8" t="s">
        <v>765</v>
      </c>
      <c r="C186" s="8" t="s">
        <v>696</v>
      </c>
      <c r="D186" s="28">
        <v>43251</v>
      </c>
      <c r="E186" s="29">
        <v>2829.92259</v>
      </c>
      <c r="F186" s="29">
        <v>83.389883</v>
      </c>
      <c r="G186" s="29">
        <v>20.5643</v>
      </c>
      <c r="H186" s="29">
        <v>2933.876773</v>
      </c>
      <c r="I186" s="8" t="s">
        <v>25</v>
      </c>
      <c r="J186" s="8" t="s">
        <v>556</v>
      </c>
      <c r="K186" s="8" t="s">
        <v>449</v>
      </c>
      <c r="L186" s="8" t="s">
        <v>538</v>
      </c>
      <c r="M186" s="8" t="s">
        <v>86</v>
      </c>
      <c r="N186" s="8" t="s">
        <v>766</v>
      </c>
      <c r="O186" s="8" t="s">
        <v>767</v>
      </c>
      <c r="P186" s="8" t="s">
        <v>542</v>
      </c>
      <c r="Q186" s="8" t="s">
        <v>768</v>
      </c>
      <c r="R186" s="8" t="s">
        <v>140</v>
      </c>
      <c r="S186" s="8" t="s">
        <v>769</v>
      </c>
      <c r="T186" s="50" t="s">
        <v>31</v>
      </c>
      <c r="U186" s="8" t="s">
        <v>705</v>
      </c>
      <c r="V186" s="66">
        <v>15927534399</v>
      </c>
      <c r="W186" s="64" t="s">
        <v>706</v>
      </c>
    </row>
    <row r="187" ht="66" customHeight="1" spans="1:23">
      <c r="A187" s="8">
        <f>COUNT($A$1:A186)+1</f>
        <v>125</v>
      </c>
      <c r="B187" s="8" t="s">
        <v>770</v>
      </c>
      <c r="C187" s="8" t="s">
        <v>82</v>
      </c>
      <c r="D187" s="28">
        <v>45077</v>
      </c>
      <c r="E187" s="29">
        <v>2000</v>
      </c>
      <c r="F187" s="29">
        <v>350.872623</v>
      </c>
      <c r="G187" s="29">
        <v>16.18</v>
      </c>
      <c r="H187" s="29">
        <v>2367.052623</v>
      </c>
      <c r="I187" s="8" t="s">
        <v>25</v>
      </c>
      <c r="J187" s="8" t="s">
        <v>727</v>
      </c>
      <c r="K187" s="8" t="s">
        <v>84</v>
      </c>
      <c r="L187" s="8" t="s">
        <v>538</v>
      </c>
      <c r="M187" s="8" t="s">
        <v>86</v>
      </c>
      <c r="N187" s="8" t="s">
        <v>771</v>
      </c>
      <c r="O187" s="8" t="s">
        <v>772</v>
      </c>
      <c r="P187" s="8" t="s">
        <v>542</v>
      </c>
      <c r="Q187" s="8" t="s">
        <v>773</v>
      </c>
      <c r="R187" s="8" t="s">
        <v>774</v>
      </c>
      <c r="S187" s="8" t="s">
        <v>775</v>
      </c>
      <c r="T187" s="50" t="s">
        <v>31</v>
      </c>
      <c r="U187" s="8" t="s">
        <v>705</v>
      </c>
      <c r="V187" s="66">
        <v>15927534399</v>
      </c>
      <c r="W187" s="64" t="s">
        <v>706</v>
      </c>
    </row>
    <row r="188" ht="66" customHeight="1" spans="1:23">
      <c r="A188" s="8">
        <f>COUNT($A$1:A187)+1</f>
        <v>126</v>
      </c>
      <c r="B188" s="48" t="s">
        <v>776</v>
      </c>
      <c r="C188" s="8" t="s">
        <v>726</v>
      </c>
      <c r="D188" s="28">
        <v>45166</v>
      </c>
      <c r="E188" s="62">
        <v>0</v>
      </c>
      <c r="F188" s="62">
        <v>325078.01</v>
      </c>
      <c r="G188" s="62">
        <v>0</v>
      </c>
      <c r="H188" s="62">
        <v>325078.01</v>
      </c>
      <c r="I188" s="8" t="s">
        <v>25</v>
      </c>
      <c r="J188" s="8" t="s">
        <v>29</v>
      </c>
      <c r="K188" s="8" t="s">
        <v>84</v>
      </c>
      <c r="L188" s="8" t="s">
        <v>777</v>
      </c>
      <c r="M188" s="8" t="s">
        <v>27</v>
      </c>
      <c r="N188" s="8" t="s">
        <v>778</v>
      </c>
      <c r="O188" s="8" t="s">
        <v>29</v>
      </c>
      <c r="P188" s="8" t="s">
        <v>29</v>
      </c>
      <c r="Q188" s="8" t="s">
        <v>29</v>
      </c>
      <c r="R188" s="8" t="s">
        <v>29</v>
      </c>
      <c r="S188" s="8" t="s">
        <v>29</v>
      </c>
      <c r="T188" s="50" t="s">
        <v>31</v>
      </c>
      <c r="U188" s="8" t="s">
        <v>705</v>
      </c>
      <c r="V188" s="66">
        <v>15927534399</v>
      </c>
      <c r="W188" s="64" t="s">
        <v>706</v>
      </c>
    </row>
    <row r="189" ht="66" customHeight="1" spans="1:23">
      <c r="A189" s="8">
        <f>COUNT($A$1:A188)+1</f>
        <v>127</v>
      </c>
      <c r="B189" s="48" t="s">
        <v>779</v>
      </c>
      <c r="C189" s="8" t="s">
        <v>780</v>
      </c>
      <c r="D189" s="28">
        <v>45166</v>
      </c>
      <c r="E189" s="62">
        <v>10.97</v>
      </c>
      <c r="F189" s="62">
        <v>2.6</v>
      </c>
      <c r="G189" s="62">
        <v>0</v>
      </c>
      <c r="H189" s="62">
        <v>13.57</v>
      </c>
      <c r="I189" s="8" t="s">
        <v>25</v>
      </c>
      <c r="J189" s="8" t="s">
        <v>29</v>
      </c>
      <c r="K189" s="8" t="s">
        <v>84</v>
      </c>
      <c r="L189" s="8" t="s">
        <v>781</v>
      </c>
      <c r="M189" s="8" t="s">
        <v>782</v>
      </c>
      <c r="N189" s="8" t="s">
        <v>783</v>
      </c>
      <c r="O189" s="8" t="s">
        <v>784</v>
      </c>
      <c r="P189" s="8" t="s">
        <v>29</v>
      </c>
      <c r="Q189" s="8" t="s">
        <v>29</v>
      </c>
      <c r="R189" s="8" t="s">
        <v>785</v>
      </c>
      <c r="S189" s="8" t="s">
        <v>29</v>
      </c>
      <c r="T189" s="50" t="s">
        <v>31</v>
      </c>
      <c r="U189" s="8" t="s">
        <v>705</v>
      </c>
      <c r="V189" s="66">
        <v>15927534399</v>
      </c>
      <c r="W189" s="64" t="s">
        <v>706</v>
      </c>
    </row>
    <row r="190" ht="66" customHeight="1" spans="1:23">
      <c r="A190" s="34">
        <f>COUNT($A$1:A189)+1</f>
        <v>128</v>
      </c>
      <c r="B190" s="8" t="s">
        <v>786</v>
      </c>
      <c r="C190" s="8" t="s">
        <v>787</v>
      </c>
      <c r="D190" s="28">
        <v>45329</v>
      </c>
      <c r="E190" s="62">
        <v>4970.92</v>
      </c>
      <c r="F190" s="62">
        <v>624.25</v>
      </c>
      <c r="G190" s="62">
        <v>64.28</v>
      </c>
      <c r="H190" s="62">
        <v>5659.45</v>
      </c>
      <c r="I190" s="8" t="s">
        <v>25</v>
      </c>
      <c r="J190" s="8" t="s">
        <v>83</v>
      </c>
      <c r="K190" s="8" t="s">
        <v>788</v>
      </c>
      <c r="L190" s="8" t="s">
        <v>186</v>
      </c>
      <c r="M190" s="8" t="s">
        <v>86</v>
      </c>
      <c r="N190" s="8" t="s">
        <v>789</v>
      </c>
      <c r="O190" s="8" t="s">
        <v>790</v>
      </c>
      <c r="P190" s="8" t="s">
        <v>178</v>
      </c>
      <c r="Q190" s="8" t="s">
        <v>791</v>
      </c>
      <c r="R190" s="8" t="s">
        <v>140</v>
      </c>
      <c r="S190" s="8" t="s">
        <v>792</v>
      </c>
      <c r="T190" s="50" t="s">
        <v>31</v>
      </c>
      <c r="U190" s="8" t="s">
        <v>793</v>
      </c>
      <c r="V190" s="8">
        <v>18062000121</v>
      </c>
      <c r="W190" s="42" t="s">
        <v>794</v>
      </c>
    </row>
    <row r="191" ht="66" customHeight="1" spans="1:23">
      <c r="A191" s="31"/>
      <c r="B191" s="8"/>
      <c r="C191" s="8"/>
      <c r="D191" s="28"/>
      <c r="E191" s="62"/>
      <c r="F191" s="62"/>
      <c r="G191" s="62"/>
      <c r="H191" s="62"/>
      <c r="I191" s="8"/>
      <c r="J191" s="8"/>
      <c r="K191" s="8"/>
      <c r="L191" s="8"/>
      <c r="M191" s="8"/>
      <c r="N191" s="8"/>
      <c r="O191" s="8" t="s">
        <v>795</v>
      </c>
      <c r="P191" s="8" t="s">
        <v>600</v>
      </c>
      <c r="Q191" s="8" t="s">
        <v>796</v>
      </c>
      <c r="R191" s="8"/>
      <c r="S191" s="8" t="s">
        <v>797</v>
      </c>
      <c r="T191" s="50" t="s">
        <v>31</v>
      </c>
      <c r="U191" s="8"/>
      <c r="V191" s="8"/>
      <c r="W191" s="8"/>
    </row>
    <row r="192" ht="66" customHeight="1" spans="1:23">
      <c r="A192" s="34">
        <f>COUNT($A$1:A191)+1</f>
        <v>129</v>
      </c>
      <c r="B192" s="48" t="s">
        <v>798</v>
      </c>
      <c r="C192" s="34" t="s">
        <v>24</v>
      </c>
      <c r="D192" s="28">
        <v>45329</v>
      </c>
      <c r="E192" s="29">
        <v>543.12</v>
      </c>
      <c r="F192" s="29">
        <v>189.67</v>
      </c>
      <c r="G192" s="29">
        <v>0</v>
      </c>
      <c r="H192" s="62">
        <v>732.79</v>
      </c>
      <c r="I192" s="8" t="s">
        <v>25</v>
      </c>
      <c r="J192" s="8" t="s">
        <v>83</v>
      </c>
      <c r="K192" s="8" t="s">
        <v>99</v>
      </c>
      <c r="L192" s="8" t="s">
        <v>799</v>
      </c>
      <c r="M192" s="8" t="s">
        <v>86</v>
      </c>
      <c r="N192" s="8" t="s">
        <v>800</v>
      </c>
      <c r="O192" s="8" t="s">
        <v>801</v>
      </c>
      <c r="P192" s="8" t="s">
        <v>178</v>
      </c>
      <c r="Q192" s="8" t="s">
        <v>802</v>
      </c>
      <c r="R192" s="8" t="s">
        <v>167</v>
      </c>
      <c r="S192" s="8" t="s">
        <v>803</v>
      </c>
      <c r="T192" s="50" t="s">
        <v>31</v>
      </c>
      <c r="U192" s="8" t="s">
        <v>793</v>
      </c>
      <c r="V192" s="8">
        <v>18062000121</v>
      </c>
      <c r="W192" s="42" t="s">
        <v>794</v>
      </c>
    </row>
    <row r="193" ht="66" customHeight="1" spans="1:23">
      <c r="A193" s="31"/>
      <c r="B193" s="48"/>
      <c r="C193" s="31"/>
      <c r="D193" s="28"/>
      <c r="E193" s="29"/>
      <c r="F193" s="29"/>
      <c r="G193" s="29"/>
      <c r="H193" s="62"/>
      <c r="I193" s="8"/>
      <c r="J193" s="8"/>
      <c r="K193" s="8"/>
      <c r="L193" s="8"/>
      <c r="M193" s="8"/>
      <c r="N193" s="8"/>
      <c r="O193" s="8" t="s">
        <v>804</v>
      </c>
      <c r="P193" s="8" t="s">
        <v>178</v>
      </c>
      <c r="Q193" s="8" t="s">
        <v>805</v>
      </c>
      <c r="R193" s="8" t="s">
        <v>131</v>
      </c>
      <c r="S193" s="8" t="s">
        <v>806</v>
      </c>
      <c r="T193" s="50" t="s">
        <v>31</v>
      </c>
      <c r="U193" s="8"/>
      <c r="V193" s="8"/>
      <c r="W193" s="8"/>
    </row>
    <row r="194" ht="66" customHeight="1" spans="1:23">
      <c r="A194" s="34">
        <f>COUNT($A$1:A193)+1</f>
        <v>130</v>
      </c>
      <c r="B194" s="8" t="s">
        <v>807</v>
      </c>
      <c r="C194" s="8" t="s">
        <v>808</v>
      </c>
      <c r="D194" s="28">
        <v>45432</v>
      </c>
      <c r="E194" s="29">
        <v>2030.46</v>
      </c>
      <c r="F194" s="29">
        <v>1201.29</v>
      </c>
      <c r="G194" s="29">
        <v>0</v>
      </c>
      <c r="H194" s="29">
        <v>3231.75</v>
      </c>
      <c r="I194" s="8" t="s">
        <v>25</v>
      </c>
      <c r="J194" s="8" t="s">
        <v>175</v>
      </c>
      <c r="K194" s="8" t="s">
        <v>84</v>
      </c>
      <c r="L194" s="8" t="s">
        <v>809</v>
      </c>
      <c r="M194" s="8" t="s">
        <v>86</v>
      </c>
      <c r="N194" s="8" t="s">
        <v>810</v>
      </c>
      <c r="O194" s="8" t="s">
        <v>811</v>
      </c>
      <c r="P194" s="8" t="s">
        <v>103</v>
      </c>
      <c r="Q194" s="8" t="s">
        <v>812</v>
      </c>
      <c r="R194" s="8" t="s">
        <v>140</v>
      </c>
      <c r="S194" s="8" t="s">
        <v>813</v>
      </c>
      <c r="T194" s="50" t="s">
        <v>31</v>
      </c>
      <c r="U194" s="8" t="s">
        <v>793</v>
      </c>
      <c r="V194" s="8">
        <v>18062000121</v>
      </c>
      <c r="W194" s="42" t="s">
        <v>794</v>
      </c>
    </row>
    <row r="195" ht="66" customHeight="1" spans="1:23">
      <c r="A195" s="31"/>
      <c r="B195" s="8"/>
      <c r="C195" s="8"/>
      <c r="D195" s="28"/>
      <c r="E195" s="29"/>
      <c r="F195" s="29"/>
      <c r="G195" s="29"/>
      <c r="H195" s="29"/>
      <c r="I195" s="8"/>
      <c r="J195" s="8"/>
      <c r="K195" s="8"/>
      <c r="L195" s="8"/>
      <c r="M195" s="8"/>
      <c r="N195" s="8"/>
      <c r="O195" s="8"/>
      <c r="P195" s="8" t="s">
        <v>103</v>
      </c>
      <c r="Q195" s="8" t="s">
        <v>814</v>
      </c>
      <c r="R195" s="8" t="s">
        <v>190</v>
      </c>
      <c r="S195" s="8" t="s">
        <v>815</v>
      </c>
      <c r="T195" s="50" t="s">
        <v>31</v>
      </c>
      <c r="U195" s="8"/>
      <c r="V195" s="8"/>
      <c r="W195" s="8"/>
    </row>
    <row r="196" ht="66" customHeight="1" spans="1:23">
      <c r="A196" s="34">
        <f>COUNT($A$1:A195)+1</f>
        <v>131</v>
      </c>
      <c r="B196" s="8" t="s">
        <v>816</v>
      </c>
      <c r="C196" s="8" t="s">
        <v>24</v>
      </c>
      <c r="D196" s="28">
        <v>45432</v>
      </c>
      <c r="E196" s="29">
        <v>1000</v>
      </c>
      <c r="F196" s="29">
        <v>202.63</v>
      </c>
      <c r="G196" s="29">
        <v>0</v>
      </c>
      <c r="H196" s="29">
        <v>1202.63</v>
      </c>
      <c r="I196" s="8" t="s">
        <v>25</v>
      </c>
      <c r="J196" s="8" t="s">
        <v>83</v>
      </c>
      <c r="K196" s="8" t="s">
        <v>84</v>
      </c>
      <c r="L196" s="8" t="s">
        <v>817</v>
      </c>
      <c r="M196" s="8" t="s">
        <v>86</v>
      </c>
      <c r="N196" s="8" t="s">
        <v>818</v>
      </c>
      <c r="O196" s="8" t="s">
        <v>819</v>
      </c>
      <c r="P196" s="8" t="s">
        <v>600</v>
      </c>
      <c r="Q196" s="8" t="s">
        <v>820</v>
      </c>
      <c r="R196" s="8" t="s">
        <v>131</v>
      </c>
      <c r="S196" s="8" t="s">
        <v>821</v>
      </c>
      <c r="T196" s="50" t="s">
        <v>31</v>
      </c>
      <c r="U196" s="8" t="s">
        <v>793</v>
      </c>
      <c r="V196" s="8">
        <v>18062000121</v>
      </c>
      <c r="W196" s="42" t="s">
        <v>794</v>
      </c>
    </row>
    <row r="197" ht="66" customHeight="1" spans="1:23">
      <c r="A197" s="31"/>
      <c r="B197" s="8"/>
      <c r="C197" s="8"/>
      <c r="D197" s="28"/>
      <c r="E197" s="29"/>
      <c r="F197" s="29"/>
      <c r="G197" s="29"/>
      <c r="H197" s="29"/>
      <c r="I197" s="8"/>
      <c r="J197" s="8"/>
      <c r="K197" s="8"/>
      <c r="L197" s="8"/>
      <c r="M197" s="8"/>
      <c r="N197" s="8"/>
      <c r="O197" s="8"/>
      <c r="P197" s="8" t="s">
        <v>600</v>
      </c>
      <c r="Q197" s="8" t="s">
        <v>822</v>
      </c>
      <c r="R197" s="8" t="s">
        <v>129</v>
      </c>
      <c r="S197" s="8" t="s">
        <v>823</v>
      </c>
      <c r="T197" s="50" t="s">
        <v>31</v>
      </c>
      <c r="U197" s="8"/>
      <c r="V197" s="8"/>
      <c r="W197" s="8"/>
    </row>
    <row r="198" ht="66" customHeight="1" spans="1:23">
      <c r="A198" s="32">
        <f>COUNT($A$1:A197)+1</f>
        <v>132</v>
      </c>
      <c r="B198" s="8" t="s">
        <v>824</v>
      </c>
      <c r="C198" s="8" t="s">
        <v>825</v>
      </c>
      <c r="D198" s="28">
        <v>45432</v>
      </c>
      <c r="E198" s="29">
        <v>899.35</v>
      </c>
      <c r="F198" s="29">
        <v>748.32</v>
      </c>
      <c r="G198" s="29">
        <v>0</v>
      </c>
      <c r="H198" s="29">
        <v>1647.67</v>
      </c>
      <c r="I198" s="8" t="s">
        <v>25</v>
      </c>
      <c r="J198" s="8" t="s">
        <v>83</v>
      </c>
      <c r="K198" s="8" t="s">
        <v>84</v>
      </c>
      <c r="L198" s="8" t="s">
        <v>826</v>
      </c>
      <c r="M198" s="8" t="s">
        <v>86</v>
      </c>
      <c r="N198" s="8" t="s">
        <v>827</v>
      </c>
      <c r="O198" s="8" t="s">
        <v>824</v>
      </c>
      <c r="P198" s="8" t="s">
        <v>89</v>
      </c>
      <c r="Q198" s="8" t="s">
        <v>828</v>
      </c>
      <c r="R198" s="8" t="s">
        <v>131</v>
      </c>
      <c r="S198" s="8" t="s">
        <v>829</v>
      </c>
      <c r="T198" s="50" t="s">
        <v>31</v>
      </c>
      <c r="U198" s="8" t="s">
        <v>793</v>
      </c>
      <c r="V198" s="8">
        <v>18062000121</v>
      </c>
      <c r="W198" s="42" t="s">
        <v>794</v>
      </c>
    </row>
    <row r="199" ht="66" customHeight="1" spans="1:23">
      <c r="A199" s="31"/>
      <c r="B199" s="8"/>
      <c r="C199" s="8"/>
      <c r="D199" s="28"/>
      <c r="E199" s="29"/>
      <c r="F199" s="29"/>
      <c r="G199" s="29"/>
      <c r="H199" s="29"/>
      <c r="I199" s="8"/>
      <c r="J199" s="8"/>
      <c r="K199" s="8"/>
      <c r="L199" s="8"/>
      <c r="M199" s="8"/>
      <c r="N199" s="8"/>
      <c r="O199" s="8"/>
      <c r="P199" s="8" t="s">
        <v>89</v>
      </c>
      <c r="Q199" s="8" t="s">
        <v>830</v>
      </c>
      <c r="R199" s="8" t="s">
        <v>129</v>
      </c>
      <c r="S199" s="8" t="s">
        <v>831</v>
      </c>
      <c r="T199" s="50" t="s">
        <v>31</v>
      </c>
      <c r="U199" s="8"/>
      <c r="V199" s="8"/>
      <c r="W199" s="8"/>
    </row>
    <row r="200" ht="57" customHeight="1" spans="1:23">
      <c r="A200" s="8">
        <f>COUNT($A$1:A199)+1</f>
        <v>133</v>
      </c>
      <c r="B200" s="8" t="s">
        <v>832</v>
      </c>
      <c r="C200" s="8" t="s">
        <v>808</v>
      </c>
      <c r="D200" s="28">
        <v>44173</v>
      </c>
      <c r="E200" s="29">
        <v>3155.73</v>
      </c>
      <c r="F200" s="29">
        <v>1516.073547</v>
      </c>
      <c r="G200" s="29">
        <v>20.18</v>
      </c>
      <c r="H200" s="29">
        <v>4691.983547</v>
      </c>
      <c r="I200" s="8" t="s">
        <v>25</v>
      </c>
      <c r="J200" s="8" t="s">
        <v>29</v>
      </c>
      <c r="K200" s="8" t="s">
        <v>84</v>
      </c>
      <c r="L200" s="8" t="s">
        <v>316</v>
      </c>
      <c r="M200" s="8" t="s">
        <v>27</v>
      </c>
      <c r="N200" s="29" t="s">
        <v>833</v>
      </c>
      <c r="O200" s="29" t="s">
        <v>832</v>
      </c>
      <c r="P200" s="8" t="s">
        <v>178</v>
      </c>
      <c r="Q200" s="8" t="s">
        <v>29</v>
      </c>
      <c r="R200" s="8" t="s">
        <v>29</v>
      </c>
      <c r="S200" s="8" t="s">
        <v>29</v>
      </c>
      <c r="T200" s="8" t="s">
        <v>31</v>
      </c>
      <c r="U200" s="8" t="s">
        <v>834</v>
      </c>
      <c r="V200" s="8">
        <v>13387651481</v>
      </c>
      <c r="W200" s="64" t="s">
        <v>835</v>
      </c>
    </row>
    <row r="201" ht="30.95" customHeight="1" spans="1:23">
      <c r="A201" s="34">
        <f>COUNT($A$1:A200)+1</f>
        <v>134</v>
      </c>
      <c r="B201" s="34" t="s">
        <v>836</v>
      </c>
      <c r="C201" s="34" t="s">
        <v>787</v>
      </c>
      <c r="D201" s="30">
        <v>44328</v>
      </c>
      <c r="E201" s="46">
        <v>9749.092775</v>
      </c>
      <c r="F201" s="46">
        <v>6576.560698</v>
      </c>
      <c r="G201" s="46">
        <v>8</v>
      </c>
      <c r="H201" s="46">
        <v>16333.653473</v>
      </c>
      <c r="I201" s="34" t="s">
        <v>25</v>
      </c>
      <c r="J201" s="34" t="s">
        <v>29</v>
      </c>
      <c r="K201" s="34" t="s">
        <v>84</v>
      </c>
      <c r="L201" s="34" t="s">
        <v>194</v>
      </c>
      <c r="M201" s="34" t="s">
        <v>112</v>
      </c>
      <c r="N201" s="34" t="s">
        <v>837</v>
      </c>
      <c r="O201" s="34" t="s">
        <v>838</v>
      </c>
      <c r="P201" s="34" t="s">
        <v>178</v>
      </c>
      <c r="Q201" s="34" t="s">
        <v>839</v>
      </c>
      <c r="R201" s="8" t="s">
        <v>140</v>
      </c>
      <c r="S201" s="8" t="s">
        <v>840</v>
      </c>
      <c r="T201" s="44" t="s">
        <v>31</v>
      </c>
      <c r="U201" s="34" t="s">
        <v>834</v>
      </c>
      <c r="V201" s="34">
        <v>13387651481</v>
      </c>
      <c r="W201" s="43" t="s">
        <v>835</v>
      </c>
    </row>
    <row r="202" ht="27" customHeight="1" spans="1:23">
      <c r="A202" s="31"/>
      <c r="B202" s="31"/>
      <c r="C202" s="31"/>
      <c r="D202" s="45"/>
      <c r="E202" s="47"/>
      <c r="F202" s="47"/>
      <c r="G202" s="47"/>
      <c r="H202" s="47"/>
      <c r="I202" s="31"/>
      <c r="J202" s="31"/>
      <c r="K202" s="31"/>
      <c r="L202" s="31"/>
      <c r="M202" s="31"/>
      <c r="N202" s="31"/>
      <c r="O202" s="31"/>
      <c r="P202" s="31"/>
      <c r="Q202" s="31"/>
      <c r="R202" s="8" t="s">
        <v>244</v>
      </c>
      <c r="S202" s="8" t="s">
        <v>841</v>
      </c>
      <c r="T202" s="49" t="s">
        <v>31</v>
      </c>
      <c r="U202" s="31"/>
      <c r="V202" s="31"/>
      <c r="W202" s="31"/>
    </row>
    <row r="203" ht="48" customHeight="1" spans="1:23">
      <c r="A203" s="8">
        <f>COUNT($A$1:A202)+1</f>
        <v>135</v>
      </c>
      <c r="B203" s="8" t="s">
        <v>842</v>
      </c>
      <c r="C203" s="8" t="s">
        <v>825</v>
      </c>
      <c r="D203" s="28">
        <v>44328</v>
      </c>
      <c r="E203" s="29">
        <v>532.861105</v>
      </c>
      <c r="F203" s="29">
        <v>1953.707971</v>
      </c>
      <c r="G203" s="29"/>
      <c r="H203" s="29">
        <v>2486.569076</v>
      </c>
      <c r="I203" s="8" t="s">
        <v>25</v>
      </c>
      <c r="J203" s="8" t="s">
        <v>29</v>
      </c>
      <c r="K203" s="8" t="s">
        <v>84</v>
      </c>
      <c r="L203" s="8" t="s">
        <v>282</v>
      </c>
      <c r="M203" s="8" t="s">
        <v>27</v>
      </c>
      <c r="N203" s="8" t="s">
        <v>843</v>
      </c>
      <c r="O203" s="8" t="s">
        <v>29</v>
      </c>
      <c r="P203" s="8" t="s">
        <v>178</v>
      </c>
      <c r="Q203" s="8" t="s">
        <v>29</v>
      </c>
      <c r="R203" s="8" t="s">
        <v>29</v>
      </c>
      <c r="S203" s="8" t="s">
        <v>29</v>
      </c>
      <c r="T203" s="8" t="s">
        <v>31</v>
      </c>
      <c r="U203" s="8" t="s">
        <v>834</v>
      </c>
      <c r="V203" s="8">
        <v>13387651481</v>
      </c>
      <c r="W203" s="64" t="s">
        <v>835</v>
      </c>
    </row>
    <row r="204" ht="33" customHeight="1" spans="1:23">
      <c r="A204" s="8">
        <f>COUNT($A$1:A203)+1</f>
        <v>136</v>
      </c>
      <c r="B204" s="8" t="s">
        <v>844</v>
      </c>
      <c r="C204" s="8" t="s">
        <v>24</v>
      </c>
      <c r="D204" s="28">
        <v>45412</v>
      </c>
      <c r="E204" s="29">
        <v>2231.1</v>
      </c>
      <c r="F204" s="29">
        <v>844.64</v>
      </c>
      <c r="G204" s="29">
        <v>0</v>
      </c>
      <c r="H204" s="29">
        <v>3075.75</v>
      </c>
      <c r="I204" s="8" t="s">
        <v>25</v>
      </c>
      <c r="J204" s="8" t="s">
        <v>83</v>
      </c>
      <c r="K204" s="8" t="s">
        <v>99</v>
      </c>
      <c r="L204" s="8" t="s">
        <v>845</v>
      </c>
      <c r="M204" s="8" t="s">
        <v>86</v>
      </c>
      <c r="N204" s="8" t="s">
        <v>846</v>
      </c>
      <c r="O204" s="8" t="s">
        <v>844</v>
      </c>
      <c r="P204" s="8" t="s">
        <v>600</v>
      </c>
      <c r="Q204" s="8" t="s">
        <v>847</v>
      </c>
      <c r="R204" s="8" t="s">
        <v>74</v>
      </c>
      <c r="S204" s="8" t="s">
        <v>848</v>
      </c>
      <c r="T204" s="44" t="s">
        <v>31</v>
      </c>
      <c r="U204" s="8" t="s">
        <v>834</v>
      </c>
      <c r="V204" s="8">
        <v>13387651481</v>
      </c>
      <c r="W204" s="42" t="s">
        <v>835</v>
      </c>
    </row>
    <row r="205" ht="24.95" customHeight="1" spans="1:23">
      <c r="A205" s="8"/>
      <c r="B205" s="8"/>
      <c r="C205" s="8"/>
      <c r="D205" s="8"/>
      <c r="E205" s="29"/>
      <c r="F205" s="29"/>
      <c r="G205" s="29"/>
      <c r="H205" s="29"/>
      <c r="I205" s="8"/>
      <c r="J205" s="8"/>
      <c r="K205" s="8"/>
      <c r="L205" s="8"/>
      <c r="M205" s="8"/>
      <c r="N205" s="50"/>
      <c r="O205" s="50"/>
      <c r="P205" s="8"/>
      <c r="Q205" s="8" t="s">
        <v>849</v>
      </c>
      <c r="R205" s="8" t="s">
        <v>77</v>
      </c>
      <c r="S205" s="8" t="s">
        <v>850</v>
      </c>
      <c r="T205" s="49" t="s">
        <v>31</v>
      </c>
      <c r="U205" s="8"/>
      <c r="V205" s="8"/>
      <c r="W205" s="8"/>
    </row>
    <row r="206" ht="30" customHeight="1" spans="1:23">
      <c r="A206" s="34">
        <f>COUNT($A$1:A205)+1</f>
        <v>137</v>
      </c>
      <c r="B206" s="34" t="s">
        <v>851</v>
      </c>
      <c r="C206" s="34" t="s">
        <v>24</v>
      </c>
      <c r="D206" s="30">
        <v>45412</v>
      </c>
      <c r="E206" s="46">
        <v>2000</v>
      </c>
      <c r="F206" s="46">
        <v>1370.25</v>
      </c>
      <c r="G206" s="46">
        <v>0</v>
      </c>
      <c r="H206" s="46">
        <v>3370.25</v>
      </c>
      <c r="I206" s="34"/>
      <c r="J206" s="8" t="s">
        <v>83</v>
      </c>
      <c r="K206" s="8" t="s">
        <v>99</v>
      </c>
      <c r="L206" s="34" t="s">
        <v>852</v>
      </c>
      <c r="M206" s="34" t="s">
        <v>86</v>
      </c>
      <c r="N206" s="34" t="s">
        <v>853</v>
      </c>
      <c r="O206" s="34" t="s">
        <v>854</v>
      </c>
      <c r="P206" s="8" t="s">
        <v>600</v>
      </c>
      <c r="Q206" s="34" t="s">
        <v>855</v>
      </c>
      <c r="R206" s="34" t="s">
        <v>140</v>
      </c>
      <c r="S206" s="34" t="s">
        <v>856</v>
      </c>
      <c r="T206" s="44" t="s">
        <v>31</v>
      </c>
      <c r="U206" s="34" t="s">
        <v>834</v>
      </c>
      <c r="V206" s="34">
        <v>13387651481</v>
      </c>
      <c r="W206" s="43" t="s">
        <v>835</v>
      </c>
    </row>
    <row r="207" ht="30" customHeight="1" spans="1:23">
      <c r="A207" s="31"/>
      <c r="B207" s="31"/>
      <c r="C207" s="31"/>
      <c r="D207" s="45"/>
      <c r="E207" s="47"/>
      <c r="F207" s="47"/>
      <c r="G207" s="47"/>
      <c r="H207" s="47"/>
      <c r="I207" s="31"/>
      <c r="J207" s="8"/>
      <c r="K207" s="8"/>
      <c r="L207" s="31"/>
      <c r="M207" s="31"/>
      <c r="N207" s="31"/>
      <c r="O207" s="31"/>
      <c r="P207" s="8"/>
      <c r="Q207" s="31"/>
      <c r="R207" s="31"/>
      <c r="S207" s="31"/>
      <c r="T207" s="49" t="s">
        <v>31</v>
      </c>
      <c r="U207" s="31"/>
      <c r="V207" s="31"/>
      <c r="W207" s="31"/>
    </row>
    <row r="208" ht="38.1" customHeight="1" spans="1:23">
      <c r="A208" s="8">
        <f>COUNT($A$1:A207)+1</f>
        <v>138</v>
      </c>
      <c r="B208" s="8" t="s">
        <v>857</v>
      </c>
      <c r="C208" s="8" t="s">
        <v>24</v>
      </c>
      <c r="D208" s="28">
        <v>45412</v>
      </c>
      <c r="E208" s="29">
        <v>1700</v>
      </c>
      <c r="F208" s="29">
        <v>256.13</v>
      </c>
      <c r="G208" s="29">
        <v>0</v>
      </c>
      <c r="H208" s="29">
        <v>1956.13</v>
      </c>
      <c r="I208" s="8" t="s">
        <v>25</v>
      </c>
      <c r="J208" s="8" t="s">
        <v>83</v>
      </c>
      <c r="K208" s="8" t="s">
        <v>99</v>
      </c>
      <c r="L208" s="8" t="s">
        <v>858</v>
      </c>
      <c r="M208" s="8" t="s">
        <v>86</v>
      </c>
      <c r="N208" s="8" t="s">
        <v>859</v>
      </c>
      <c r="O208" s="8" t="s">
        <v>860</v>
      </c>
      <c r="P208" s="8" t="s">
        <v>600</v>
      </c>
      <c r="Q208" s="73" t="s">
        <v>861</v>
      </c>
      <c r="R208" s="8" t="s">
        <v>74</v>
      </c>
      <c r="S208" s="8" t="s">
        <v>862</v>
      </c>
      <c r="T208" s="44" t="s">
        <v>31</v>
      </c>
      <c r="U208" s="8" t="s">
        <v>834</v>
      </c>
      <c r="V208" s="8">
        <v>13387651481</v>
      </c>
      <c r="W208" s="42" t="s">
        <v>835</v>
      </c>
    </row>
    <row r="209" ht="39" customHeight="1" spans="1:23">
      <c r="A209" s="8"/>
      <c r="B209" s="8"/>
      <c r="C209" s="8"/>
      <c r="D209" s="8"/>
      <c r="E209" s="29"/>
      <c r="F209" s="29"/>
      <c r="G209" s="29"/>
      <c r="H209" s="29"/>
      <c r="I209" s="8"/>
      <c r="J209" s="8"/>
      <c r="K209" s="8"/>
      <c r="L209" s="8"/>
      <c r="M209" s="8"/>
      <c r="N209" s="50"/>
      <c r="O209" s="50"/>
      <c r="P209" s="8"/>
      <c r="Q209" s="74" t="s">
        <v>863</v>
      </c>
      <c r="R209" s="8" t="s">
        <v>77</v>
      </c>
      <c r="S209" s="34" t="s">
        <v>864</v>
      </c>
      <c r="T209" s="49" t="s">
        <v>31</v>
      </c>
      <c r="U209" s="8"/>
      <c r="V209" s="8"/>
      <c r="W209" s="8"/>
    </row>
    <row r="210" s="3" customFormat="1" ht="38.1" customHeight="1" spans="1:23">
      <c r="A210" s="8">
        <f>COUNT($A$1:A209)+1</f>
        <v>139</v>
      </c>
      <c r="B210" s="8" t="s">
        <v>865</v>
      </c>
      <c r="C210" s="8" t="s">
        <v>64</v>
      </c>
      <c r="D210" s="28">
        <v>45412</v>
      </c>
      <c r="E210" s="29">
        <v>1486.9</v>
      </c>
      <c r="F210" s="29">
        <v>498.59</v>
      </c>
      <c r="G210" s="29">
        <v>3.54</v>
      </c>
      <c r="H210" s="29">
        <v>1989.03</v>
      </c>
      <c r="I210" s="8" t="s">
        <v>25</v>
      </c>
      <c r="J210" s="8" t="s">
        <v>83</v>
      </c>
      <c r="K210" s="8" t="s">
        <v>99</v>
      </c>
      <c r="L210" s="8" t="s">
        <v>852</v>
      </c>
      <c r="M210" s="34" t="s">
        <v>86</v>
      </c>
      <c r="N210" s="8" t="s">
        <v>866</v>
      </c>
      <c r="O210" s="8" t="s">
        <v>867</v>
      </c>
      <c r="P210" s="8" t="s">
        <v>600</v>
      </c>
      <c r="Q210" s="8" t="s">
        <v>868</v>
      </c>
      <c r="R210" s="8" t="s">
        <v>353</v>
      </c>
      <c r="S210" s="8" t="s">
        <v>869</v>
      </c>
      <c r="T210" s="8" t="s">
        <v>31</v>
      </c>
      <c r="U210" s="34" t="s">
        <v>834</v>
      </c>
      <c r="V210" s="8">
        <v>13387651481</v>
      </c>
      <c r="W210" s="64" t="s">
        <v>835</v>
      </c>
    </row>
    <row r="211" s="3" customFormat="1" ht="39" customHeight="1" spans="1:23">
      <c r="A211" s="8"/>
      <c r="B211" s="8"/>
      <c r="C211" s="8"/>
      <c r="D211" s="28"/>
      <c r="E211" s="29"/>
      <c r="F211" s="29"/>
      <c r="G211" s="29"/>
      <c r="H211" s="29"/>
      <c r="I211" s="8"/>
      <c r="J211" s="8"/>
      <c r="K211" s="8"/>
      <c r="L211" s="8"/>
      <c r="M211" s="31"/>
      <c r="N211" s="50"/>
      <c r="O211" s="8" t="s">
        <v>870</v>
      </c>
      <c r="P211" s="34"/>
      <c r="Q211" s="34" t="s">
        <v>871</v>
      </c>
      <c r="R211" s="34" t="s">
        <v>140</v>
      </c>
      <c r="S211" s="34" t="s">
        <v>872</v>
      </c>
      <c r="T211" s="8" t="s">
        <v>31</v>
      </c>
      <c r="U211" s="31"/>
      <c r="V211" s="8">
        <v>13387651481</v>
      </c>
      <c r="W211" s="64" t="s">
        <v>835</v>
      </c>
    </row>
    <row r="212" ht="33" customHeight="1" spans="1:23">
      <c r="A212" s="8">
        <f>COUNT($A$1:A211)+1</f>
        <v>140</v>
      </c>
      <c r="B212" s="8" t="s">
        <v>873</v>
      </c>
      <c r="C212" s="8" t="s">
        <v>808</v>
      </c>
      <c r="D212" s="58">
        <v>45412</v>
      </c>
      <c r="E212" s="29">
        <v>1000</v>
      </c>
      <c r="F212" s="29">
        <v>272.79</v>
      </c>
      <c r="G212" s="29">
        <v>4.18</v>
      </c>
      <c r="H212" s="29">
        <v>1276.97</v>
      </c>
      <c r="I212" s="8" t="s">
        <v>25</v>
      </c>
      <c r="J212" s="8" t="s">
        <v>83</v>
      </c>
      <c r="K212" s="8" t="s">
        <v>99</v>
      </c>
      <c r="L212" s="8" t="s">
        <v>852</v>
      </c>
      <c r="M212" s="8" t="s">
        <v>86</v>
      </c>
      <c r="N212" s="8" t="s">
        <v>874</v>
      </c>
      <c r="O212" s="8" t="s">
        <v>875</v>
      </c>
      <c r="P212" s="8" t="s">
        <v>600</v>
      </c>
      <c r="Q212" s="75" t="s">
        <v>876</v>
      </c>
      <c r="R212" s="8" t="s">
        <v>140</v>
      </c>
      <c r="S212" s="8" t="s">
        <v>877</v>
      </c>
      <c r="T212" s="8" t="s">
        <v>31</v>
      </c>
      <c r="U212" s="8" t="s">
        <v>834</v>
      </c>
      <c r="V212" s="8">
        <v>13387651481</v>
      </c>
      <c r="W212" s="64" t="s">
        <v>835</v>
      </c>
    </row>
    <row r="213" ht="39" customHeight="1" spans="1:23">
      <c r="A213" s="8">
        <f>COUNT($A$1:A212)+1</f>
        <v>141</v>
      </c>
      <c r="B213" s="8" t="s">
        <v>878</v>
      </c>
      <c r="C213" s="8" t="s">
        <v>879</v>
      </c>
      <c r="D213" s="58">
        <v>45412</v>
      </c>
      <c r="E213" s="29">
        <v>989.97</v>
      </c>
      <c r="F213" s="29">
        <v>386.01</v>
      </c>
      <c r="G213" s="29">
        <v>0</v>
      </c>
      <c r="H213" s="29">
        <v>1375.98</v>
      </c>
      <c r="I213" s="8" t="s">
        <v>25</v>
      </c>
      <c r="J213" s="8" t="s">
        <v>83</v>
      </c>
      <c r="K213" s="8" t="s">
        <v>99</v>
      </c>
      <c r="L213" s="8" t="s">
        <v>852</v>
      </c>
      <c r="M213" s="8" t="s">
        <v>86</v>
      </c>
      <c r="N213" s="34" t="s">
        <v>880</v>
      </c>
      <c r="O213" s="34" t="s">
        <v>881</v>
      </c>
      <c r="P213" s="34" t="s">
        <v>600</v>
      </c>
      <c r="Q213" s="75" t="s">
        <v>882</v>
      </c>
      <c r="R213" s="34" t="s">
        <v>140</v>
      </c>
      <c r="S213" s="8" t="s">
        <v>883</v>
      </c>
      <c r="T213" s="8" t="s">
        <v>31</v>
      </c>
      <c r="U213" s="8" t="s">
        <v>834</v>
      </c>
      <c r="V213" s="8">
        <v>13387651481</v>
      </c>
      <c r="W213" s="64" t="s">
        <v>835</v>
      </c>
    </row>
    <row r="214" ht="36" customHeight="1" spans="1:23">
      <c r="A214" s="34">
        <f>COUNT($A$1:A213)+1</f>
        <v>142</v>
      </c>
      <c r="B214" s="34" t="s">
        <v>884</v>
      </c>
      <c r="C214" s="32" t="s">
        <v>24</v>
      </c>
      <c r="D214" s="60">
        <v>45412</v>
      </c>
      <c r="E214" s="61">
        <v>900</v>
      </c>
      <c r="F214" s="61">
        <v>304.49</v>
      </c>
      <c r="G214" s="61">
        <v>0</v>
      </c>
      <c r="H214" s="61">
        <v>1204.49</v>
      </c>
      <c r="I214" s="34" t="s">
        <v>25</v>
      </c>
      <c r="J214" s="34" t="s">
        <v>83</v>
      </c>
      <c r="K214" s="8" t="s">
        <v>99</v>
      </c>
      <c r="L214" s="8" t="s">
        <v>885</v>
      </c>
      <c r="M214" s="8" t="s">
        <v>86</v>
      </c>
      <c r="N214" s="8" t="s">
        <v>886</v>
      </c>
      <c r="O214" s="8" t="s">
        <v>819</v>
      </c>
      <c r="P214" s="8" t="s">
        <v>600</v>
      </c>
      <c r="Q214" s="73" t="s">
        <v>887</v>
      </c>
      <c r="R214" s="8" t="s">
        <v>74</v>
      </c>
      <c r="S214" s="8" t="s">
        <v>888</v>
      </c>
      <c r="T214" s="50" t="s">
        <v>31</v>
      </c>
      <c r="U214" s="34" t="s">
        <v>834</v>
      </c>
      <c r="V214" s="34">
        <v>13387651481</v>
      </c>
      <c r="W214" s="43" t="s">
        <v>835</v>
      </c>
    </row>
    <row r="215" ht="33" customHeight="1" spans="1:23">
      <c r="A215" s="31"/>
      <c r="B215" s="31"/>
      <c r="C215" s="31"/>
      <c r="D215" s="45"/>
      <c r="E215" s="47"/>
      <c r="F215" s="47"/>
      <c r="G215" s="47"/>
      <c r="H215" s="47"/>
      <c r="I215" s="31"/>
      <c r="J215" s="31"/>
      <c r="K215" s="8"/>
      <c r="L215" s="8"/>
      <c r="M215" s="8"/>
      <c r="N215" s="8"/>
      <c r="O215" s="8"/>
      <c r="P215" s="8"/>
      <c r="Q215" s="73" t="s">
        <v>889</v>
      </c>
      <c r="R215" s="8" t="s">
        <v>77</v>
      </c>
      <c r="S215" s="8" t="s">
        <v>890</v>
      </c>
      <c r="T215" s="50" t="s">
        <v>31</v>
      </c>
      <c r="U215" s="31"/>
      <c r="V215" s="31"/>
      <c r="W215" s="31"/>
    </row>
    <row r="216" ht="33" customHeight="1" spans="1:23">
      <c r="A216" s="34">
        <f>COUNT($A$1:A215)+1</f>
        <v>143</v>
      </c>
      <c r="B216" s="34" t="s">
        <v>891</v>
      </c>
      <c r="C216" s="34" t="s">
        <v>24</v>
      </c>
      <c r="D216" s="30">
        <v>45412</v>
      </c>
      <c r="E216" s="46">
        <v>799.99</v>
      </c>
      <c r="F216" s="46">
        <v>669.59</v>
      </c>
      <c r="G216" s="46">
        <v>0</v>
      </c>
      <c r="H216" s="46">
        <v>1469.58</v>
      </c>
      <c r="I216" s="34" t="s">
        <v>25</v>
      </c>
      <c r="J216" s="34" t="s">
        <v>83</v>
      </c>
      <c r="K216" s="8" t="s">
        <v>99</v>
      </c>
      <c r="L216" s="8" t="s">
        <v>892</v>
      </c>
      <c r="M216" s="8" t="s">
        <v>86</v>
      </c>
      <c r="N216" s="8" t="s">
        <v>893</v>
      </c>
      <c r="O216" s="8" t="s">
        <v>891</v>
      </c>
      <c r="P216" s="8" t="s">
        <v>600</v>
      </c>
      <c r="Q216" s="8" t="s">
        <v>894</v>
      </c>
      <c r="R216" s="8" t="s">
        <v>74</v>
      </c>
      <c r="S216" s="8" t="s">
        <v>895</v>
      </c>
      <c r="T216" s="44" t="s">
        <v>31</v>
      </c>
      <c r="U216" s="34" t="s">
        <v>834</v>
      </c>
      <c r="V216" s="34">
        <v>13387651481</v>
      </c>
      <c r="W216" s="43" t="s">
        <v>835</v>
      </c>
    </row>
    <row r="217" ht="30.95" customHeight="1" spans="1:23">
      <c r="A217" s="31"/>
      <c r="B217" s="31"/>
      <c r="C217" s="31"/>
      <c r="D217" s="45"/>
      <c r="E217" s="47"/>
      <c r="F217" s="47"/>
      <c r="G217" s="47"/>
      <c r="H217" s="47"/>
      <c r="I217" s="31"/>
      <c r="J217" s="31"/>
      <c r="K217" s="8"/>
      <c r="L217" s="8"/>
      <c r="M217" s="8"/>
      <c r="N217" s="50"/>
      <c r="O217" s="50"/>
      <c r="P217" s="8"/>
      <c r="Q217" s="8" t="s">
        <v>896</v>
      </c>
      <c r="R217" s="8" t="s">
        <v>77</v>
      </c>
      <c r="S217" s="8" t="s">
        <v>897</v>
      </c>
      <c r="T217" s="49" t="s">
        <v>31</v>
      </c>
      <c r="U217" s="31"/>
      <c r="V217" s="31"/>
      <c r="W217" s="31"/>
    </row>
    <row r="218" ht="30.95" customHeight="1" spans="1:23">
      <c r="A218" s="8">
        <f>COUNT($A$1:A217)+1</f>
        <v>144</v>
      </c>
      <c r="B218" s="8" t="s">
        <v>875</v>
      </c>
      <c r="C218" s="8" t="s">
        <v>787</v>
      </c>
      <c r="D218" s="58">
        <v>45412</v>
      </c>
      <c r="E218" s="29">
        <v>760</v>
      </c>
      <c r="F218" s="29">
        <v>235.11</v>
      </c>
      <c r="G218" s="29">
        <v>3.4</v>
      </c>
      <c r="H218" s="29">
        <v>998.51</v>
      </c>
      <c r="I218" s="8" t="s">
        <v>25</v>
      </c>
      <c r="J218" s="8" t="s">
        <v>83</v>
      </c>
      <c r="K218" s="8" t="s">
        <v>99</v>
      </c>
      <c r="L218" s="48" t="s">
        <v>852</v>
      </c>
      <c r="M218" s="31" t="s">
        <v>86</v>
      </c>
      <c r="N218" s="8" t="s">
        <v>898</v>
      </c>
      <c r="O218" s="8" t="s">
        <v>875</v>
      </c>
      <c r="P218" s="8" t="s">
        <v>600</v>
      </c>
      <c r="Q218" s="8" t="s">
        <v>899</v>
      </c>
      <c r="R218" s="8" t="s">
        <v>140</v>
      </c>
      <c r="S218" s="8" t="s">
        <v>900</v>
      </c>
      <c r="T218" s="31" t="s">
        <v>31</v>
      </c>
      <c r="U218" s="8" t="s">
        <v>834</v>
      </c>
      <c r="V218" s="8">
        <v>13387651481</v>
      </c>
      <c r="W218" s="64" t="s">
        <v>835</v>
      </c>
    </row>
    <row r="219" ht="32.1" customHeight="1" spans="1:23">
      <c r="A219" s="34">
        <f>COUNT($A$1:A218)+1</f>
        <v>145</v>
      </c>
      <c r="B219" s="34" t="s">
        <v>901</v>
      </c>
      <c r="C219" s="34" t="s">
        <v>808</v>
      </c>
      <c r="D219" s="67">
        <v>45412</v>
      </c>
      <c r="E219" s="46">
        <v>570</v>
      </c>
      <c r="F219" s="46">
        <v>156.95</v>
      </c>
      <c r="G219" s="46">
        <v>2.75</v>
      </c>
      <c r="H219" s="46">
        <v>729.7</v>
      </c>
      <c r="I219" s="34" t="s">
        <v>25</v>
      </c>
      <c r="J219" s="34" t="s">
        <v>83</v>
      </c>
      <c r="K219" s="34" t="s">
        <v>99</v>
      </c>
      <c r="L219" s="72" t="s">
        <v>852</v>
      </c>
      <c r="M219" s="34" t="s">
        <v>86</v>
      </c>
      <c r="N219" s="34" t="s">
        <v>902</v>
      </c>
      <c r="O219" s="34" t="s">
        <v>875</v>
      </c>
      <c r="P219" s="34" t="s">
        <v>600</v>
      </c>
      <c r="Q219" s="4" t="s">
        <v>903</v>
      </c>
      <c r="R219" s="34" t="s">
        <v>140</v>
      </c>
      <c r="S219" s="4" t="s">
        <v>904</v>
      </c>
      <c r="T219" s="34" t="s">
        <v>31</v>
      </c>
      <c r="U219" s="34" t="s">
        <v>834</v>
      </c>
      <c r="V219" s="34">
        <v>13387651481</v>
      </c>
      <c r="W219" s="76" t="s">
        <v>835</v>
      </c>
    </row>
    <row r="220" ht="32.1" customHeight="1" spans="1:23">
      <c r="A220" s="8">
        <f>COUNT($A$1:A219)+1</f>
        <v>146</v>
      </c>
      <c r="B220" s="8" t="s">
        <v>905</v>
      </c>
      <c r="C220" s="8" t="s">
        <v>24</v>
      </c>
      <c r="D220" s="28">
        <v>45412</v>
      </c>
      <c r="E220" s="29">
        <v>269.88</v>
      </c>
      <c r="F220" s="29">
        <v>56.55</v>
      </c>
      <c r="G220" s="29">
        <v>3.1</v>
      </c>
      <c r="H220" s="29">
        <v>329.53</v>
      </c>
      <c r="I220" s="8" t="s">
        <v>25</v>
      </c>
      <c r="J220" s="8" t="s">
        <v>83</v>
      </c>
      <c r="K220" s="8" t="s">
        <v>99</v>
      </c>
      <c r="L220" s="8" t="s">
        <v>885</v>
      </c>
      <c r="M220" s="8" t="s">
        <v>86</v>
      </c>
      <c r="N220" s="8" t="s">
        <v>906</v>
      </c>
      <c r="O220" s="8" t="s">
        <v>819</v>
      </c>
      <c r="P220" s="8" t="s">
        <v>600</v>
      </c>
      <c r="Q220" s="77" t="s">
        <v>907</v>
      </c>
      <c r="R220" s="8" t="s">
        <v>74</v>
      </c>
      <c r="S220" s="8" t="s">
        <v>908</v>
      </c>
      <c r="T220" s="50" t="s">
        <v>31</v>
      </c>
      <c r="U220" s="8" t="s">
        <v>834</v>
      </c>
      <c r="V220" s="8">
        <v>13387651481</v>
      </c>
      <c r="W220" s="42" t="s">
        <v>835</v>
      </c>
    </row>
    <row r="221" ht="30" customHeight="1" spans="1:23">
      <c r="A221" s="8"/>
      <c r="B221" s="8"/>
      <c r="C221" s="8"/>
      <c r="D221" s="28"/>
      <c r="E221" s="29"/>
      <c r="F221" s="29"/>
      <c r="G221" s="29"/>
      <c r="H221" s="29"/>
      <c r="I221" s="8"/>
      <c r="J221" s="8"/>
      <c r="K221" s="8"/>
      <c r="L221" s="8"/>
      <c r="M221" s="8"/>
      <c r="N221" s="50"/>
      <c r="O221" s="50"/>
      <c r="P221" s="8"/>
      <c r="Q221" s="78"/>
      <c r="R221" s="8" t="s">
        <v>77</v>
      </c>
      <c r="S221" s="8" t="s">
        <v>909</v>
      </c>
      <c r="T221" s="50" t="s">
        <v>31</v>
      </c>
      <c r="U221" s="8"/>
      <c r="V221" s="8"/>
      <c r="W221" s="8"/>
    </row>
    <row r="222" ht="44.1" customHeight="1" spans="1:23">
      <c r="A222" s="8">
        <f>COUNT($A$1:A221)+1</f>
        <v>147</v>
      </c>
      <c r="B222" s="8" t="s">
        <v>910</v>
      </c>
      <c r="C222" s="8" t="s">
        <v>24</v>
      </c>
      <c r="D222" s="28">
        <v>42613</v>
      </c>
      <c r="E222" s="29">
        <v>2000</v>
      </c>
      <c r="F222" s="29">
        <v>45.55</v>
      </c>
      <c r="G222" s="29">
        <v>16.04</v>
      </c>
      <c r="H222" s="29">
        <f>E222+F222+G222</f>
        <v>2061.59</v>
      </c>
      <c r="I222" s="8" t="s">
        <v>109</v>
      </c>
      <c r="J222" s="8" t="s">
        <v>83</v>
      </c>
      <c r="K222" s="8" t="s">
        <v>493</v>
      </c>
      <c r="L222" s="8" t="s">
        <v>911</v>
      </c>
      <c r="M222" s="8" t="s">
        <v>86</v>
      </c>
      <c r="N222" s="8" t="s">
        <v>912</v>
      </c>
      <c r="O222" s="8" t="s">
        <v>910</v>
      </c>
      <c r="P222" s="8" t="s">
        <v>542</v>
      </c>
      <c r="Q222" s="75" t="s">
        <v>913</v>
      </c>
      <c r="R222" s="8" t="s">
        <v>212</v>
      </c>
      <c r="S222" s="8" t="s">
        <v>914</v>
      </c>
      <c r="T222" s="50" t="s">
        <v>31</v>
      </c>
      <c r="U222" s="8" t="s">
        <v>915</v>
      </c>
      <c r="V222" s="8">
        <v>18707152859</v>
      </c>
      <c r="W222" s="42" t="s">
        <v>916</v>
      </c>
    </row>
    <row r="223" ht="44.1" customHeight="1" spans="1:23">
      <c r="A223" s="8"/>
      <c r="B223" s="8"/>
      <c r="C223" s="8"/>
      <c r="D223" s="28"/>
      <c r="E223" s="29"/>
      <c r="F223" s="29"/>
      <c r="G223" s="29"/>
      <c r="H223" s="29"/>
      <c r="I223" s="8"/>
      <c r="J223" s="8"/>
      <c r="K223" s="8"/>
      <c r="L223" s="8"/>
      <c r="M223" s="8"/>
      <c r="N223" s="8"/>
      <c r="O223" s="8"/>
      <c r="P223" s="8"/>
      <c r="Q223" s="75" t="s">
        <v>917</v>
      </c>
      <c r="R223" s="8"/>
      <c r="S223" s="8" t="s">
        <v>918</v>
      </c>
      <c r="T223" s="50" t="s">
        <v>31</v>
      </c>
      <c r="U223" s="8"/>
      <c r="V223" s="8"/>
      <c r="W223" s="8"/>
    </row>
    <row r="224" ht="44.1" customHeight="1" spans="1:23">
      <c r="A224" s="8">
        <f>COUNT($A$1:A223)+1</f>
        <v>148</v>
      </c>
      <c r="B224" s="8" t="s">
        <v>919</v>
      </c>
      <c r="C224" s="8" t="s">
        <v>825</v>
      </c>
      <c r="D224" s="28">
        <v>42856</v>
      </c>
      <c r="E224" s="29">
        <v>2500</v>
      </c>
      <c r="F224" s="29">
        <v>230.710549</v>
      </c>
      <c r="G224" s="29">
        <v>17.02</v>
      </c>
      <c r="H224" s="29">
        <f>E224+F224+G224</f>
        <v>2747.730549</v>
      </c>
      <c r="I224" s="8" t="s">
        <v>25</v>
      </c>
      <c r="J224" s="8" t="s">
        <v>83</v>
      </c>
      <c r="K224" s="8" t="s">
        <v>84</v>
      </c>
      <c r="L224" s="8" t="s">
        <v>920</v>
      </c>
      <c r="M224" s="8" t="s">
        <v>86</v>
      </c>
      <c r="N224" s="8" t="s">
        <v>921</v>
      </c>
      <c r="O224" s="8" t="s">
        <v>922</v>
      </c>
      <c r="P224" s="8" t="s">
        <v>542</v>
      </c>
      <c r="Q224" s="75" t="s">
        <v>923</v>
      </c>
      <c r="R224" s="8" t="s">
        <v>140</v>
      </c>
      <c r="S224" s="8" t="s">
        <v>924</v>
      </c>
      <c r="T224" s="8" t="s">
        <v>31</v>
      </c>
      <c r="U224" s="8" t="s">
        <v>915</v>
      </c>
      <c r="V224" s="8">
        <v>18707152859</v>
      </c>
      <c r="W224" s="42" t="s">
        <v>916</v>
      </c>
    </row>
    <row r="225" ht="44.1" customHeight="1" spans="1:23">
      <c r="A225" s="8">
        <f>COUNT($A$1:A224)+1</f>
        <v>149</v>
      </c>
      <c r="B225" s="8" t="s">
        <v>925</v>
      </c>
      <c r="C225" s="8" t="s">
        <v>787</v>
      </c>
      <c r="D225" s="28">
        <v>42856</v>
      </c>
      <c r="E225" s="29">
        <v>2350</v>
      </c>
      <c r="F225" s="29">
        <v>242.240984</v>
      </c>
      <c r="G225" s="29">
        <v>11.14</v>
      </c>
      <c r="H225" s="29">
        <f>E225+F225+G225</f>
        <v>2603.380984</v>
      </c>
      <c r="I225" s="8" t="s">
        <v>25</v>
      </c>
      <c r="J225" s="8" t="s">
        <v>83</v>
      </c>
      <c r="K225" s="8" t="s">
        <v>84</v>
      </c>
      <c r="L225" s="8" t="s">
        <v>926</v>
      </c>
      <c r="M225" s="8" t="s">
        <v>86</v>
      </c>
      <c r="N225" s="8" t="s">
        <v>927</v>
      </c>
      <c r="O225" s="8" t="s">
        <v>925</v>
      </c>
      <c r="P225" s="8" t="s">
        <v>542</v>
      </c>
      <c r="Q225" s="75" t="s">
        <v>928</v>
      </c>
      <c r="R225" s="8" t="s">
        <v>140</v>
      </c>
      <c r="S225" s="8" t="s">
        <v>929</v>
      </c>
      <c r="T225" s="8" t="s">
        <v>31</v>
      </c>
      <c r="U225" s="8" t="s">
        <v>915</v>
      </c>
      <c r="V225" s="8">
        <v>18707152859</v>
      </c>
      <c r="W225" s="42" t="s">
        <v>916</v>
      </c>
    </row>
    <row r="226" ht="44.1" customHeight="1" spans="1:23">
      <c r="A226" s="8">
        <f>COUNT($A$1:A225)+1</f>
        <v>150</v>
      </c>
      <c r="B226" s="8" t="s">
        <v>930</v>
      </c>
      <c r="C226" s="8" t="s">
        <v>24</v>
      </c>
      <c r="D226" s="28">
        <v>42947</v>
      </c>
      <c r="E226" s="29">
        <v>4000</v>
      </c>
      <c r="F226" s="29">
        <v>835.317074</v>
      </c>
      <c r="G226" s="29">
        <v>25.0115</v>
      </c>
      <c r="H226" s="29">
        <f>E226+F226+G226</f>
        <v>4860.328574</v>
      </c>
      <c r="I226" s="8" t="s">
        <v>109</v>
      </c>
      <c r="J226" s="8" t="s">
        <v>83</v>
      </c>
      <c r="K226" s="8" t="s">
        <v>84</v>
      </c>
      <c r="L226" s="8" t="s">
        <v>931</v>
      </c>
      <c r="M226" s="8" t="s">
        <v>86</v>
      </c>
      <c r="N226" s="8" t="s">
        <v>932</v>
      </c>
      <c r="O226" s="8" t="s">
        <v>930</v>
      </c>
      <c r="P226" s="8" t="s">
        <v>452</v>
      </c>
      <c r="Q226" s="75" t="s">
        <v>933</v>
      </c>
      <c r="R226" s="8" t="s">
        <v>212</v>
      </c>
      <c r="S226" s="8" t="s">
        <v>934</v>
      </c>
      <c r="T226" s="50" t="s">
        <v>31</v>
      </c>
      <c r="U226" s="8" t="s">
        <v>915</v>
      </c>
      <c r="V226" s="8">
        <v>18707152859</v>
      </c>
      <c r="W226" s="42" t="s">
        <v>916</v>
      </c>
    </row>
    <row r="227" ht="44.1" customHeight="1" spans="1:23">
      <c r="A227" s="8"/>
      <c r="B227" s="8"/>
      <c r="C227" s="8"/>
      <c r="D227" s="28"/>
      <c r="E227" s="29"/>
      <c r="F227" s="29"/>
      <c r="G227" s="29"/>
      <c r="H227" s="29"/>
      <c r="I227" s="8"/>
      <c r="J227" s="8"/>
      <c r="K227" s="8"/>
      <c r="L227" s="8"/>
      <c r="M227" s="8"/>
      <c r="N227" s="8"/>
      <c r="O227" s="8"/>
      <c r="P227" s="8"/>
      <c r="Q227" s="75" t="s">
        <v>935</v>
      </c>
      <c r="R227" s="8"/>
      <c r="S227" s="8" t="s">
        <v>936</v>
      </c>
      <c r="T227" s="50" t="s">
        <v>31</v>
      </c>
      <c r="U227" s="8"/>
      <c r="V227" s="8"/>
      <c r="W227" s="8"/>
    </row>
    <row r="228" ht="44.1" customHeight="1" spans="1:23">
      <c r="A228" s="8">
        <f>COUNT($A$1:A227)+1</f>
        <v>151</v>
      </c>
      <c r="B228" s="8" t="s">
        <v>937</v>
      </c>
      <c r="C228" s="8" t="s">
        <v>808</v>
      </c>
      <c r="D228" s="28">
        <v>43272</v>
      </c>
      <c r="E228" s="29">
        <v>1385.82</v>
      </c>
      <c r="F228" s="29">
        <v>322.532729</v>
      </c>
      <c r="G228" s="29">
        <v>11.4736</v>
      </c>
      <c r="H228" s="29">
        <f>E228+F228+G228</f>
        <v>1719.826329</v>
      </c>
      <c r="I228" s="8" t="s">
        <v>25</v>
      </c>
      <c r="J228" s="8" t="s">
        <v>83</v>
      </c>
      <c r="K228" s="8" t="s">
        <v>84</v>
      </c>
      <c r="L228" s="8" t="s">
        <v>938</v>
      </c>
      <c r="M228" s="8" t="s">
        <v>86</v>
      </c>
      <c r="N228" s="8" t="s">
        <v>939</v>
      </c>
      <c r="O228" s="8" t="s">
        <v>940</v>
      </c>
      <c r="P228" s="8" t="s">
        <v>452</v>
      </c>
      <c r="Q228" s="75" t="s">
        <v>941</v>
      </c>
      <c r="R228" s="8" t="s">
        <v>942</v>
      </c>
      <c r="S228" s="8" t="s">
        <v>943</v>
      </c>
      <c r="T228" s="50" t="s">
        <v>31</v>
      </c>
      <c r="U228" s="8" t="s">
        <v>915</v>
      </c>
      <c r="V228" s="8">
        <v>18707152859</v>
      </c>
      <c r="W228" s="42" t="s">
        <v>916</v>
      </c>
    </row>
    <row r="229" ht="44.1" customHeight="1" spans="1:23">
      <c r="A229" s="8"/>
      <c r="B229" s="8"/>
      <c r="C229" s="8"/>
      <c r="D229" s="28"/>
      <c r="E229" s="29"/>
      <c r="F229" s="29"/>
      <c r="G229" s="29"/>
      <c r="H229" s="29"/>
      <c r="I229" s="8"/>
      <c r="J229" s="8"/>
      <c r="K229" s="8"/>
      <c r="L229" s="8"/>
      <c r="M229" s="8"/>
      <c r="N229" s="8"/>
      <c r="O229" s="8"/>
      <c r="P229" s="8"/>
      <c r="Q229" s="8" t="s">
        <v>944</v>
      </c>
      <c r="R229" s="8"/>
      <c r="S229" s="8" t="s">
        <v>945</v>
      </c>
      <c r="T229" s="50" t="s">
        <v>31</v>
      </c>
      <c r="U229" s="8"/>
      <c r="V229" s="8"/>
      <c r="W229" s="8"/>
    </row>
    <row r="230" ht="44.1" customHeight="1" spans="1:23">
      <c r="A230" s="8">
        <f>COUNT($A$1:A229)+1</f>
        <v>152</v>
      </c>
      <c r="B230" s="8" t="s">
        <v>946</v>
      </c>
      <c r="C230" s="8" t="s">
        <v>448</v>
      </c>
      <c r="D230" s="28">
        <v>43272</v>
      </c>
      <c r="E230" s="29">
        <v>1381.86</v>
      </c>
      <c r="F230" s="29">
        <v>507.14423</v>
      </c>
      <c r="G230" s="29">
        <v>12.532</v>
      </c>
      <c r="H230" s="29">
        <f>E230+F230+G230</f>
        <v>1901.53623</v>
      </c>
      <c r="I230" s="8" t="s">
        <v>25</v>
      </c>
      <c r="J230" s="8" t="s">
        <v>83</v>
      </c>
      <c r="K230" s="8" t="s">
        <v>84</v>
      </c>
      <c r="L230" s="8" t="s">
        <v>938</v>
      </c>
      <c r="M230" s="8" t="s">
        <v>86</v>
      </c>
      <c r="N230" s="8" t="s">
        <v>947</v>
      </c>
      <c r="O230" s="8" t="s">
        <v>948</v>
      </c>
      <c r="P230" s="8" t="s">
        <v>452</v>
      </c>
      <c r="Q230" s="75" t="s">
        <v>949</v>
      </c>
      <c r="R230" s="8" t="s">
        <v>129</v>
      </c>
      <c r="S230" s="8" t="s">
        <v>950</v>
      </c>
      <c r="T230" s="8" t="s">
        <v>31</v>
      </c>
      <c r="U230" s="8" t="s">
        <v>915</v>
      </c>
      <c r="V230" s="8">
        <v>18707152859</v>
      </c>
      <c r="W230" s="42" t="s">
        <v>916</v>
      </c>
    </row>
    <row r="231" ht="44.1" customHeight="1" spans="1:23">
      <c r="A231" s="8">
        <f>COUNT($A$1:A230)+1</f>
        <v>153</v>
      </c>
      <c r="B231" s="8" t="s">
        <v>951</v>
      </c>
      <c r="C231" s="8" t="s">
        <v>952</v>
      </c>
      <c r="D231" s="28">
        <v>43272</v>
      </c>
      <c r="E231" s="29">
        <v>2378.77</v>
      </c>
      <c r="F231" s="29">
        <v>907.980502</v>
      </c>
      <c r="G231" s="29">
        <v>18.1058</v>
      </c>
      <c r="H231" s="29">
        <f>E231+F231+G231</f>
        <v>3304.856302</v>
      </c>
      <c r="I231" s="8" t="s">
        <v>25</v>
      </c>
      <c r="J231" s="8" t="s">
        <v>83</v>
      </c>
      <c r="K231" s="8" t="s">
        <v>84</v>
      </c>
      <c r="L231" s="8" t="s">
        <v>938</v>
      </c>
      <c r="M231" s="8" t="s">
        <v>86</v>
      </c>
      <c r="N231" s="8" t="s">
        <v>953</v>
      </c>
      <c r="O231" s="8" t="s">
        <v>951</v>
      </c>
      <c r="P231" s="8" t="s">
        <v>452</v>
      </c>
      <c r="Q231" s="75" t="s">
        <v>954</v>
      </c>
      <c r="R231" s="8" t="s">
        <v>140</v>
      </c>
      <c r="S231" s="8" t="s">
        <v>955</v>
      </c>
      <c r="T231" s="8" t="s">
        <v>31</v>
      </c>
      <c r="U231" s="8" t="s">
        <v>915</v>
      </c>
      <c r="V231" s="8">
        <v>18707152859</v>
      </c>
      <c r="W231" s="42" t="s">
        <v>916</v>
      </c>
    </row>
    <row r="232" ht="44.1" customHeight="1" spans="1:23">
      <c r="A232" s="8">
        <f>COUNT($A$1:A231)+1</f>
        <v>154</v>
      </c>
      <c r="B232" s="8" t="s">
        <v>956</v>
      </c>
      <c r="C232" s="8" t="s">
        <v>24</v>
      </c>
      <c r="D232" s="28">
        <v>44328</v>
      </c>
      <c r="E232" s="29">
        <v>1000</v>
      </c>
      <c r="F232" s="29">
        <v>1036.043613</v>
      </c>
      <c r="G232" s="29">
        <v>0.5</v>
      </c>
      <c r="H232" s="29">
        <f>E232+F232+G232</f>
        <v>2036.543613</v>
      </c>
      <c r="I232" s="8" t="s">
        <v>25</v>
      </c>
      <c r="J232" s="8" t="s">
        <v>83</v>
      </c>
      <c r="K232" s="8" t="s">
        <v>84</v>
      </c>
      <c r="L232" s="8" t="s">
        <v>938</v>
      </c>
      <c r="M232" s="8" t="s">
        <v>27</v>
      </c>
      <c r="N232" s="8" t="s">
        <v>957</v>
      </c>
      <c r="O232" s="8" t="s">
        <v>29</v>
      </c>
      <c r="P232" s="8" t="s">
        <v>452</v>
      </c>
      <c r="Q232" s="8" t="s">
        <v>29</v>
      </c>
      <c r="R232" s="8" t="s">
        <v>29</v>
      </c>
      <c r="S232" s="8" t="s">
        <v>29</v>
      </c>
      <c r="T232" s="8" t="s">
        <v>31</v>
      </c>
      <c r="U232" s="8" t="s">
        <v>915</v>
      </c>
      <c r="V232" s="8">
        <v>18707152859</v>
      </c>
      <c r="W232" s="42" t="s">
        <v>916</v>
      </c>
    </row>
    <row r="233" ht="44.1" customHeight="1" spans="1:23">
      <c r="A233" s="8">
        <f>COUNT($A$1:A232)+1</f>
        <v>155</v>
      </c>
      <c r="B233" s="8" t="s">
        <v>958</v>
      </c>
      <c r="C233" s="8" t="s">
        <v>808</v>
      </c>
      <c r="D233" s="28">
        <v>44328</v>
      </c>
      <c r="E233" s="29">
        <v>996.041</v>
      </c>
      <c r="F233" s="29">
        <v>1019.895114</v>
      </c>
      <c r="G233" s="29">
        <v>3.8</v>
      </c>
      <c r="H233" s="29">
        <f>E233+F233+G233</f>
        <v>2019.736114</v>
      </c>
      <c r="I233" s="8" t="s">
        <v>25</v>
      </c>
      <c r="J233" s="8" t="s">
        <v>83</v>
      </c>
      <c r="K233" s="8" t="s">
        <v>84</v>
      </c>
      <c r="L233" s="8" t="s">
        <v>938</v>
      </c>
      <c r="M233" s="8" t="s">
        <v>27</v>
      </c>
      <c r="N233" s="8" t="s">
        <v>959</v>
      </c>
      <c r="O233" s="8" t="s">
        <v>29</v>
      </c>
      <c r="P233" s="8" t="s">
        <v>452</v>
      </c>
      <c r="Q233" s="8" t="s">
        <v>29</v>
      </c>
      <c r="R233" s="8" t="s">
        <v>29</v>
      </c>
      <c r="S233" s="8" t="s">
        <v>29</v>
      </c>
      <c r="T233" s="8" t="s">
        <v>31</v>
      </c>
      <c r="U233" s="8" t="s">
        <v>915</v>
      </c>
      <c r="V233" s="8">
        <v>18707152859</v>
      </c>
      <c r="W233" s="42" t="s">
        <v>916</v>
      </c>
    </row>
    <row r="234" ht="44.1" customHeight="1" spans="1:23">
      <c r="A234" s="8">
        <f>COUNT($A$1:A233)+1</f>
        <v>156</v>
      </c>
      <c r="B234" s="8" t="s">
        <v>960</v>
      </c>
      <c r="C234" s="8" t="s">
        <v>808</v>
      </c>
      <c r="D234" s="30">
        <v>44328</v>
      </c>
      <c r="E234" s="29">
        <v>917.725425</v>
      </c>
      <c r="F234" s="29">
        <v>394.415321</v>
      </c>
      <c r="G234" s="29">
        <v>11.204</v>
      </c>
      <c r="H234" s="29">
        <f>E234+F234+G234</f>
        <v>1323.344746</v>
      </c>
      <c r="I234" s="8" t="s">
        <v>109</v>
      </c>
      <c r="J234" s="8" t="s">
        <v>83</v>
      </c>
      <c r="K234" s="8" t="s">
        <v>493</v>
      </c>
      <c r="L234" s="8" t="s">
        <v>961</v>
      </c>
      <c r="M234" s="8" t="s">
        <v>86</v>
      </c>
      <c r="N234" s="8" t="s">
        <v>962</v>
      </c>
      <c r="O234" s="8" t="s">
        <v>960</v>
      </c>
      <c r="P234" s="8" t="s">
        <v>542</v>
      </c>
      <c r="Q234" s="8" t="s">
        <v>963</v>
      </c>
      <c r="R234" s="8" t="s">
        <v>167</v>
      </c>
      <c r="S234" s="8" t="s">
        <v>964</v>
      </c>
      <c r="T234" s="50" t="s">
        <v>31</v>
      </c>
      <c r="U234" s="8" t="s">
        <v>915</v>
      </c>
      <c r="V234" s="8">
        <v>18707152859</v>
      </c>
      <c r="W234" s="42" t="s">
        <v>916</v>
      </c>
    </row>
    <row r="235" ht="44.1" customHeight="1" spans="1:23">
      <c r="A235" s="8"/>
      <c r="B235" s="8"/>
      <c r="C235" s="8"/>
      <c r="D235" s="32"/>
      <c r="E235" s="29"/>
      <c r="F235" s="29"/>
      <c r="G235" s="29"/>
      <c r="H235" s="29"/>
      <c r="I235" s="8"/>
      <c r="J235" s="8"/>
      <c r="K235" s="8"/>
      <c r="L235" s="8"/>
      <c r="M235" s="8"/>
      <c r="N235" s="8"/>
      <c r="O235" s="8"/>
      <c r="P235" s="8" t="s">
        <v>542</v>
      </c>
      <c r="Q235" s="8" t="s">
        <v>965</v>
      </c>
      <c r="R235" s="8" t="s">
        <v>167</v>
      </c>
      <c r="S235" s="8" t="s">
        <v>966</v>
      </c>
      <c r="T235" s="50" t="s">
        <v>31</v>
      </c>
      <c r="U235" s="8"/>
      <c r="V235" s="8"/>
      <c r="W235" s="8"/>
    </row>
    <row r="236" ht="44.1" customHeight="1" spans="1:23">
      <c r="A236" s="8"/>
      <c r="B236" s="8"/>
      <c r="C236" s="8"/>
      <c r="D236" s="32"/>
      <c r="E236" s="29"/>
      <c r="F236" s="29"/>
      <c r="G236" s="29"/>
      <c r="H236" s="29"/>
      <c r="I236" s="8"/>
      <c r="J236" s="8"/>
      <c r="K236" s="8"/>
      <c r="L236" s="8"/>
      <c r="M236" s="8"/>
      <c r="N236" s="8"/>
      <c r="O236" s="8"/>
      <c r="P236" s="8" t="s">
        <v>542</v>
      </c>
      <c r="Q236" s="8" t="s">
        <v>967</v>
      </c>
      <c r="R236" s="8" t="s">
        <v>167</v>
      </c>
      <c r="S236" s="8" t="s">
        <v>968</v>
      </c>
      <c r="T236" s="50" t="s">
        <v>31</v>
      </c>
      <c r="U236" s="8"/>
      <c r="V236" s="8"/>
      <c r="W236" s="8"/>
    </row>
    <row r="237" ht="44.1" customHeight="1" spans="1:23">
      <c r="A237" s="8"/>
      <c r="B237" s="8"/>
      <c r="C237" s="8"/>
      <c r="D237" s="32"/>
      <c r="E237" s="29"/>
      <c r="F237" s="29"/>
      <c r="G237" s="29"/>
      <c r="H237" s="29"/>
      <c r="I237" s="8"/>
      <c r="J237" s="8"/>
      <c r="K237" s="8"/>
      <c r="L237" s="8"/>
      <c r="M237" s="8"/>
      <c r="N237" s="8"/>
      <c r="O237" s="8"/>
      <c r="P237" s="8" t="s">
        <v>542</v>
      </c>
      <c r="Q237" s="8" t="s">
        <v>969</v>
      </c>
      <c r="R237" s="8" t="s">
        <v>167</v>
      </c>
      <c r="S237" s="8" t="s">
        <v>970</v>
      </c>
      <c r="T237" s="50" t="s">
        <v>31</v>
      </c>
      <c r="U237" s="8"/>
      <c r="V237" s="8"/>
      <c r="W237" s="8"/>
    </row>
    <row r="238" ht="44.1" customHeight="1" spans="1:23">
      <c r="A238" s="8"/>
      <c r="B238" s="8"/>
      <c r="C238" s="8"/>
      <c r="D238" s="32"/>
      <c r="E238" s="29"/>
      <c r="F238" s="29"/>
      <c r="G238" s="29"/>
      <c r="H238" s="29"/>
      <c r="I238" s="8"/>
      <c r="J238" s="8"/>
      <c r="K238" s="8"/>
      <c r="L238" s="8"/>
      <c r="M238" s="8"/>
      <c r="N238" s="8"/>
      <c r="O238" s="8"/>
      <c r="P238" s="8" t="s">
        <v>542</v>
      </c>
      <c r="Q238" s="8" t="s">
        <v>971</v>
      </c>
      <c r="R238" s="8" t="s">
        <v>167</v>
      </c>
      <c r="S238" s="8" t="s">
        <v>972</v>
      </c>
      <c r="T238" s="50" t="s">
        <v>31</v>
      </c>
      <c r="U238" s="8"/>
      <c r="V238" s="8"/>
      <c r="W238" s="8"/>
    </row>
    <row r="239" ht="44.1" customHeight="1" spans="1:23">
      <c r="A239" s="8"/>
      <c r="B239" s="8"/>
      <c r="C239" s="8"/>
      <c r="D239" s="32"/>
      <c r="E239" s="29"/>
      <c r="F239" s="29"/>
      <c r="G239" s="29"/>
      <c r="H239" s="29"/>
      <c r="I239" s="8"/>
      <c r="J239" s="8"/>
      <c r="K239" s="8"/>
      <c r="L239" s="8"/>
      <c r="M239" s="8"/>
      <c r="N239" s="8"/>
      <c r="O239" s="8"/>
      <c r="P239" s="8" t="s">
        <v>178</v>
      </c>
      <c r="Q239" s="8" t="s">
        <v>973</v>
      </c>
      <c r="R239" s="8" t="s">
        <v>167</v>
      </c>
      <c r="S239" s="8" t="s">
        <v>974</v>
      </c>
      <c r="T239" s="50" t="s">
        <v>31</v>
      </c>
      <c r="U239" s="8"/>
      <c r="V239" s="8"/>
      <c r="W239" s="8"/>
    </row>
    <row r="240" ht="44.1" customHeight="1" spans="1:23">
      <c r="A240" s="8"/>
      <c r="B240" s="8"/>
      <c r="C240" s="8"/>
      <c r="D240" s="31"/>
      <c r="E240" s="29"/>
      <c r="F240" s="29"/>
      <c r="G240" s="29"/>
      <c r="H240" s="29"/>
      <c r="I240" s="8"/>
      <c r="J240" s="8"/>
      <c r="K240" s="8"/>
      <c r="L240" s="8"/>
      <c r="M240" s="8"/>
      <c r="N240" s="8"/>
      <c r="O240" s="8"/>
      <c r="P240" s="8" t="s">
        <v>178</v>
      </c>
      <c r="Q240" s="8" t="s">
        <v>975</v>
      </c>
      <c r="R240" s="8" t="s">
        <v>167</v>
      </c>
      <c r="S240" s="8" t="s">
        <v>976</v>
      </c>
      <c r="T240" s="50" t="s">
        <v>31</v>
      </c>
      <c r="U240" s="8"/>
      <c r="V240" s="8"/>
      <c r="W240" s="8"/>
    </row>
    <row r="241" ht="36" customHeight="1" spans="1:23">
      <c r="A241" s="8">
        <f>COUNT($A$1:A240)+1</f>
        <v>157</v>
      </c>
      <c r="B241" s="8" t="s">
        <v>977</v>
      </c>
      <c r="C241" s="8" t="s">
        <v>978</v>
      </c>
      <c r="D241" s="68">
        <v>43622</v>
      </c>
      <c r="E241" s="29">
        <v>2320</v>
      </c>
      <c r="F241" s="29">
        <v>259.653287</v>
      </c>
      <c r="G241" s="29">
        <v>16.903</v>
      </c>
      <c r="H241" s="29">
        <f>E241+F241+G241</f>
        <v>2596.556287</v>
      </c>
      <c r="I241" s="8" t="s">
        <v>25</v>
      </c>
      <c r="J241" s="8" t="s">
        <v>979</v>
      </c>
      <c r="K241" s="8" t="s">
        <v>449</v>
      </c>
      <c r="L241" s="29" t="s">
        <v>980</v>
      </c>
      <c r="M241" s="8" t="s">
        <v>86</v>
      </c>
      <c r="N241" s="29" t="s">
        <v>29</v>
      </c>
      <c r="O241" s="29" t="s">
        <v>977</v>
      </c>
      <c r="P241" s="29" t="s">
        <v>178</v>
      </c>
      <c r="Q241" s="79" t="s">
        <v>981</v>
      </c>
      <c r="R241" s="29" t="s">
        <v>982</v>
      </c>
      <c r="S241" s="8" t="s">
        <v>983</v>
      </c>
      <c r="T241" s="50" t="s">
        <v>31</v>
      </c>
      <c r="U241" s="34" t="s">
        <v>984</v>
      </c>
      <c r="V241" s="8">
        <v>17671887169</v>
      </c>
      <c r="W241" s="42" t="s">
        <v>985</v>
      </c>
    </row>
    <row r="242" ht="36" customHeight="1" spans="1:23">
      <c r="A242" s="8"/>
      <c r="B242" s="8"/>
      <c r="C242" s="8"/>
      <c r="D242" s="68"/>
      <c r="E242" s="29"/>
      <c r="F242" s="29"/>
      <c r="G242" s="29"/>
      <c r="H242" s="29"/>
      <c r="I242" s="8"/>
      <c r="J242" s="8"/>
      <c r="K242" s="8"/>
      <c r="L242" s="29"/>
      <c r="M242" s="8"/>
      <c r="N242" s="29"/>
      <c r="O242" s="29"/>
      <c r="P242" s="29"/>
      <c r="Q242" s="79" t="s">
        <v>986</v>
      </c>
      <c r="R242" s="29"/>
      <c r="S242" s="8" t="s">
        <v>987</v>
      </c>
      <c r="T242" s="50" t="s">
        <v>31</v>
      </c>
      <c r="U242" s="31"/>
      <c r="V242" s="8"/>
      <c r="W242" s="8"/>
    </row>
    <row r="243" ht="36" customHeight="1" spans="1:23">
      <c r="A243" s="34">
        <f>COUNT($A$1:A242)+1</f>
        <v>158</v>
      </c>
      <c r="B243" s="34" t="s">
        <v>977</v>
      </c>
      <c r="C243" s="34" t="s">
        <v>978</v>
      </c>
      <c r="D243" s="69">
        <v>44202</v>
      </c>
      <c r="E243" s="46">
        <v>7705</v>
      </c>
      <c r="F243" s="46">
        <v>1176.709019</v>
      </c>
      <c r="G243" s="46">
        <v>1.00013</v>
      </c>
      <c r="H243" s="46">
        <f>E243+F243+G243</f>
        <v>8882.709149</v>
      </c>
      <c r="I243" s="34" t="s">
        <v>25</v>
      </c>
      <c r="J243" s="34" t="s">
        <v>979</v>
      </c>
      <c r="K243" s="34" t="s">
        <v>449</v>
      </c>
      <c r="L243" s="46" t="s">
        <v>988</v>
      </c>
      <c r="M243" s="34" t="s">
        <v>86</v>
      </c>
      <c r="N243" s="46" t="s">
        <v>989</v>
      </c>
      <c r="O243" s="46" t="s">
        <v>977</v>
      </c>
      <c r="P243" s="46" t="s">
        <v>178</v>
      </c>
      <c r="Q243" s="79" t="s">
        <v>990</v>
      </c>
      <c r="R243" s="46" t="s">
        <v>982</v>
      </c>
      <c r="S243" s="8" t="s">
        <v>991</v>
      </c>
      <c r="T243" s="44" t="s">
        <v>31</v>
      </c>
      <c r="U243" s="34" t="s">
        <v>984</v>
      </c>
      <c r="V243" s="34">
        <v>17671887169</v>
      </c>
      <c r="W243" s="42" t="s">
        <v>985</v>
      </c>
    </row>
    <row r="244" ht="36" customHeight="1" spans="1:23">
      <c r="A244" s="31"/>
      <c r="B244" s="31"/>
      <c r="C244" s="31"/>
      <c r="D244" s="70"/>
      <c r="E244" s="47"/>
      <c r="F244" s="47"/>
      <c r="G244" s="47"/>
      <c r="H244" s="47"/>
      <c r="I244" s="31"/>
      <c r="J244" s="31"/>
      <c r="K244" s="31"/>
      <c r="L244" s="47"/>
      <c r="M244" s="31"/>
      <c r="N244" s="47"/>
      <c r="O244" s="47"/>
      <c r="P244" s="47"/>
      <c r="Q244" s="79" t="s">
        <v>992</v>
      </c>
      <c r="R244" s="47"/>
      <c r="S244" s="8" t="s">
        <v>993</v>
      </c>
      <c r="T244" s="49" t="s">
        <v>31</v>
      </c>
      <c r="U244" s="31"/>
      <c r="V244" s="31"/>
      <c r="W244" s="8"/>
    </row>
    <row r="245" ht="36" customHeight="1" spans="1:23">
      <c r="A245" s="34">
        <f>COUNT($A$1:A244)+1</f>
        <v>159</v>
      </c>
      <c r="B245" s="34" t="s">
        <v>994</v>
      </c>
      <c r="C245" s="34" t="s">
        <v>995</v>
      </c>
      <c r="D245" s="69">
        <v>43622</v>
      </c>
      <c r="E245" s="46">
        <v>2717.466304</v>
      </c>
      <c r="F245" s="46">
        <v>778.520141</v>
      </c>
      <c r="G245" s="46">
        <v>21.4508</v>
      </c>
      <c r="H245" s="46">
        <f>E245+F245+G245</f>
        <v>3517.437245</v>
      </c>
      <c r="I245" s="34" t="s">
        <v>25</v>
      </c>
      <c r="J245" s="34" t="s">
        <v>979</v>
      </c>
      <c r="K245" s="34" t="s">
        <v>449</v>
      </c>
      <c r="L245" s="46" t="s">
        <v>996</v>
      </c>
      <c r="M245" s="34" t="s">
        <v>86</v>
      </c>
      <c r="N245" s="46" t="s">
        <v>997</v>
      </c>
      <c r="O245" s="46" t="s">
        <v>977</v>
      </c>
      <c r="P245" s="46" t="s">
        <v>178</v>
      </c>
      <c r="Q245" s="79" t="s">
        <v>998</v>
      </c>
      <c r="R245" s="46" t="s">
        <v>982</v>
      </c>
      <c r="S245" s="8" t="s">
        <v>999</v>
      </c>
      <c r="T245" s="44" t="s">
        <v>31</v>
      </c>
      <c r="U245" s="34" t="s">
        <v>984</v>
      </c>
      <c r="V245" s="34">
        <v>17671887169</v>
      </c>
      <c r="W245" s="42" t="s">
        <v>985</v>
      </c>
    </row>
    <row r="246" ht="36" customHeight="1" spans="1:23">
      <c r="A246" s="32"/>
      <c r="B246" s="32"/>
      <c r="C246" s="32"/>
      <c r="D246" s="71"/>
      <c r="E246" s="61"/>
      <c r="F246" s="61"/>
      <c r="G246" s="61"/>
      <c r="H246" s="61"/>
      <c r="I246" s="32"/>
      <c r="J246" s="32"/>
      <c r="K246" s="32"/>
      <c r="L246" s="61"/>
      <c r="M246" s="32"/>
      <c r="N246" s="61"/>
      <c r="O246" s="61"/>
      <c r="P246" s="61"/>
      <c r="Q246" s="79" t="s">
        <v>1000</v>
      </c>
      <c r="R246" s="61"/>
      <c r="S246" s="8" t="s">
        <v>1001</v>
      </c>
      <c r="T246" s="65" t="s">
        <v>31</v>
      </c>
      <c r="U246" s="32"/>
      <c r="V246" s="32"/>
      <c r="W246" s="8"/>
    </row>
    <row r="247" ht="36" customHeight="1" spans="1:23">
      <c r="A247" s="31"/>
      <c r="B247" s="31"/>
      <c r="C247" s="31"/>
      <c r="D247" s="70"/>
      <c r="E247" s="47"/>
      <c r="F247" s="47"/>
      <c r="G247" s="47"/>
      <c r="H247" s="47"/>
      <c r="I247" s="31"/>
      <c r="J247" s="31"/>
      <c r="K247" s="31"/>
      <c r="L247" s="47"/>
      <c r="M247" s="31"/>
      <c r="N247" s="47"/>
      <c r="O247" s="47"/>
      <c r="P247" s="47"/>
      <c r="Q247" s="79" t="s">
        <v>1002</v>
      </c>
      <c r="R247" s="47"/>
      <c r="S247" s="8" t="s">
        <v>1003</v>
      </c>
      <c r="T247" s="49" t="s">
        <v>31</v>
      </c>
      <c r="U247" s="31"/>
      <c r="V247" s="31"/>
      <c r="W247" s="8"/>
    </row>
    <row r="248" ht="36" customHeight="1" spans="1:23">
      <c r="A248" s="8">
        <f>COUNT($A$1:A247)+1</f>
        <v>160</v>
      </c>
      <c r="B248" s="8" t="s">
        <v>1004</v>
      </c>
      <c r="C248" s="8" t="s">
        <v>315</v>
      </c>
      <c r="D248" s="68">
        <v>44328</v>
      </c>
      <c r="E248" s="29">
        <v>8702.815051</v>
      </c>
      <c r="F248" s="29">
        <v>12691.712414</v>
      </c>
      <c r="G248" s="29">
        <v>11.769933</v>
      </c>
      <c r="H248" s="29">
        <v>21406.297398</v>
      </c>
      <c r="I248" s="8" t="s">
        <v>25</v>
      </c>
      <c r="J248" s="8" t="s">
        <v>1005</v>
      </c>
      <c r="K248" s="8" t="s">
        <v>449</v>
      </c>
      <c r="L248" s="29" t="s">
        <v>1006</v>
      </c>
      <c r="M248" s="8" t="s">
        <v>86</v>
      </c>
      <c r="N248" s="29" t="s">
        <v>1007</v>
      </c>
      <c r="O248" s="29" t="s">
        <v>1004</v>
      </c>
      <c r="P248" s="29" t="s">
        <v>452</v>
      </c>
      <c r="Q248" s="79" t="s">
        <v>1008</v>
      </c>
      <c r="R248" s="29" t="s">
        <v>982</v>
      </c>
      <c r="S248" s="8" t="s">
        <v>1009</v>
      </c>
      <c r="T248" s="8" t="s">
        <v>31</v>
      </c>
      <c r="U248" s="8" t="s">
        <v>984</v>
      </c>
      <c r="V248" s="8">
        <v>17671887169</v>
      </c>
      <c r="W248" s="42" t="s">
        <v>985</v>
      </c>
    </row>
    <row r="249" ht="36" customHeight="1" spans="1:23">
      <c r="A249" s="8">
        <f>COUNT($A$1:A248)+1</f>
        <v>161</v>
      </c>
      <c r="B249" s="8" t="s">
        <v>1010</v>
      </c>
      <c r="C249" s="8" t="s">
        <v>1011</v>
      </c>
      <c r="D249" s="68">
        <v>44328</v>
      </c>
      <c r="E249" s="29">
        <v>1022.813716</v>
      </c>
      <c r="F249" s="29">
        <v>992.444205</v>
      </c>
      <c r="G249" s="29">
        <v>8.46025</v>
      </c>
      <c r="H249" s="29">
        <f>E249+F249+G249</f>
        <v>2023.718171</v>
      </c>
      <c r="I249" s="8" t="s">
        <v>25</v>
      </c>
      <c r="J249" s="8" t="s">
        <v>556</v>
      </c>
      <c r="K249" s="8" t="s">
        <v>84</v>
      </c>
      <c r="L249" s="29" t="s">
        <v>1012</v>
      </c>
      <c r="M249" s="8" t="s">
        <v>86</v>
      </c>
      <c r="N249" s="29" t="s">
        <v>1013</v>
      </c>
      <c r="O249" s="29" t="s">
        <v>1014</v>
      </c>
      <c r="P249" s="29" t="s">
        <v>452</v>
      </c>
      <c r="Q249" s="79" t="s">
        <v>1015</v>
      </c>
      <c r="R249" s="29" t="s">
        <v>982</v>
      </c>
      <c r="S249" s="8" t="s">
        <v>1016</v>
      </c>
      <c r="T249" s="8" t="s">
        <v>31</v>
      </c>
      <c r="U249" s="8" t="s">
        <v>984</v>
      </c>
      <c r="V249" s="8">
        <v>17671887169</v>
      </c>
      <c r="W249" s="42" t="s">
        <v>985</v>
      </c>
    </row>
    <row r="250" ht="36" customHeight="1" spans="1:23">
      <c r="A250" s="8">
        <f>COUNT($A$1:A249)+1</f>
        <v>162</v>
      </c>
      <c r="B250" s="8" t="s">
        <v>1017</v>
      </c>
      <c r="C250" s="8" t="s">
        <v>1018</v>
      </c>
      <c r="D250" s="68">
        <v>44328</v>
      </c>
      <c r="E250" s="29">
        <v>679.997</v>
      </c>
      <c r="F250" s="29">
        <v>665.160559</v>
      </c>
      <c r="G250" s="29">
        <v>8.0283</v>
      </c>
      <c r="H250" s="29">
        <f>E250+F250+G250</f>
        <v>1353.185859</v>
      </c>
      <c r="I250" s="8" t="s">
        <v>25</v>
      </c>
      <c r="J250" s="8" t="s">
        <v>727</v>
      </c>
      <c r="K250" s="8" t="s">
        <v>84</v>
      </c>
      <c r="L250" s="29" t="s">
        <v>1012</v>
      </c>
      <c r="M250" s="8" t="s">
        <v>86</v>
      </c>
      <c r="N250" s="29" t="s">
        <v>1019</v>
      </c>
      <c r="O250" s="29" t="s">
        <v>1020</v>
      </c>
      <c r="P250" s="29" t="s">
        <v>452</v>
      </c>
      <c r="Q250" s="79" t="s">
        <v>1021</v>
      </c>
      <c r="R250" s="29" t="s">
        <v>982</v>
      </c>
      <c r="S250" s="8" t="s">
        <v>1022</v>
      </c>
      <c r="T250" s="8" t="s">
        <v>31</v>
      </c>
      <c r="U250" s="8" t="s">
        <v>984</v>
      </c>
      <c r="V250" s="8">
        <v>17671887169</v>
      </c>
      <c r="W250" s="42" t="s">
        <v>985</v>
      </c>
    </row>
    <row r="251" ht="36" customHeight="1" spans="1:23">
      <c r="A251" s="8">
        <f>COUNT($A$1:A250)+1</f>
        <v>163</v>
      </c>
      <c r="B251" s="8" t="s">
        <v>1023</v>
      </c>
      <c r="C251" s="8" t="s">
        <v>1024</v>
      </c>
      <c r="D251" s="68">
        <v>44328</v>
      </c>
      <c r="E251" s="29">
        <v>1400</v>
      </c>
      <c r="F251" s="29">
        <v>1238.442899</v>
      </c>
      <c r="G251" s="29">
        <v>12.45</v>
      </c>
      <c r="H251" s="29">
        <f>E251+F251+G251</f>
        <v>2650.892899</v>
      </c>
      <c r="I251" s="8" t="s">
        <v>25</v>
      </c>
      <c r="J251" s="8" t="s">
        <v>556</v>
      </c>
      <c r="K251" s="8" t="s">
        <v>449</v>
      </c>
      <c r="L251" s="29" t="s">
        <v>1025</v>
      </c>
      <c r="M251" s="8" t="s">
        <v>86</v>
      </c>
      <c r="N251" s="29" t="s">
        <v>1026</v>
      </c>
      <c r="O251" s="29" t="s">
        <v>1027</v>
      </c>
      <c r="P251" s="29" t="s">
        <v>152</v>
      </c>
      <c r="Q251" s="79" t="s">
        <v>1028</v>
      </c>
      <c r="R251" s="29" t="s">
        <v>982</v>
      </c>
      <c r="S251" s="8" t="s">
        <v>1029</v>
      </c>
      <c r="T251" s="8" t="s">
        <v>31</v>
      </c>
      <c r="U251" s="8" t="s">
        <v>984</v>
      </c>
      <c r="V251" s="8">
        <v>17671887169</v>
      </c>
      <c r="W251" s="42" t="s">
        <v>985</v>
      </c>
    </row>
    <row r="252" ht="36" customHeight="1" spans="1:23">
      <c r="A252" s="34">
        <f>COUNT($A$1:A251)+1</f>
        <v>164</v>
      </c>
      <c r="B252" s="34" t="s">
        <v>1030</v>
      </c>
      <c r="C252" s="34" t="s">
        <v>1031</v>
      </c>
      <c r="D252" s="69">
        <v>45412</v>
      </c>
      <c r="E252" s="46">
        <v>2545.9</v>
      </c>
      <c r="F252" s="46">
        <v>2781.812368</v>
      </c>
      <c r="G252" s="46">
        <v>17.6</v>
      </c>
      <c r="H252" s="46">
        <f>E252+F252+G252</f>
        <v>5345.312368</v>
      </c>
      <c r="I252" s="34" t="s">
        <v>25</v>
      </c>
      <c r="J252" s="34" t="s">
        <v>556</v>
      </c>
      <c r="K252" s="34" t="s">
        <v>449</v>
      </c>
      <c r="L252" s="46" t="s">
        <v>1032</v>
      </c>
      <c r="M252" s="34" t="s">
        <v>86</v>
      </c>
      <c r="N252" s="46" t="s">
        <v>1033</v>
      </c>
      <c r="O252" s="46" t="s">
        <v>1030</v>
      </c>
      <c r="P252" s="46" t="s">
        <v>600</v>
      </c>
      <c r="Q252" s="79" t="s">
        <v>1034</v>
      </c>
      <c r="R252" s="46" t="s">
        <v>1035</v>
      </c>
      <c r="S252" s="8" t="s">
        <v>1036</v>
      </c>
      <c r="T252" s="44" t="s">
        <v>31</v>
      </c>
      <c r="U252" s="34" t="s">
        <v>984</v>
      </c>
      <c r="V252" s="34">
        <v>17671887169</v>
      </c>
      <c r="W252" s="42" t="s">
        <v>985</v>
      </c>
    </row>
    <row r="253" ht="36" customHeight="1" spans="1:23">
      <c r="A253" s="31"/>
      <c r="B253" s="31"/>
      <c r="C253" s="31"/>
      <c r="D253" s="70"/>
      <c r="E253" s="47"/>
      <c r="F253" s="47"/>
      <c r="G253" s="47"/>
      <c r="H253" s="47"/>
      <c r="I253" s="31"/>
      <c r="J253" s="31"/>
      <c r="K253" s="31"/>
      <c r="L253" s="47"/>
      <c r="M253" s="31"/>
      <c r="N253" s="47"/>
      <c r="O253" s="47"/>
      <c r="P253" s="47"/>
      <c r="Q253" s="79" t="s">
        <v>1037</v>
      </c>
      <c r="R253" s="47"/>
      <c r="S253" s="8" t="s">
        <v>1038</v>
      </c>
      <c r="T253" s="49" t="s">
        <v>31</v>
      </c>
      <c r="U253" s="31"/>
      <c r="V253" s="31"/>
      <c r="W253" s="8"/>
    </row>
    <row r="254" ht="36" customHeight="1" spans="1:23">
      <c r="A254" s="8">
        <f>COUNT($A$1:A253)+1</f>
        <v>165</v>
      </c>
      <c r="B254" s="8" t="s">
        <v>1039</v>
      </c>
      <c r="C254" s="8" t="s">
        <v>1040</v>
      </c>
      <c r="D254" s="68">
        <v>45412</v>
      </c>
      <c r="E254" s="29">
        <v>968.086</v>
      </c>
      <c r="F254" s="29">
        <v>881.13245</v>
      </c>
      <c r="G254" s="29">
        <v>0</v>
      </c>
      <c r="H254" s="29">
        <f>E254+F254+G254</f>
        <v>1849.21845</v>
      </c>
      <c r="I254" s="8" t="s">
        <v>25</v>
      </c>
      <c r="J254" s="8" t="s">
        <v>556</v>
      </c>
      <c r="K254" s="8" t="s">
        <v>449</v>
      </c>
      <c r="L254" s="29" t="s">
        <v>739</v>
      </c>
      <c r="M254" s="8" t="s">
        <v>86</v>
      </c>
      <c r="N254" s="29" t="s">
        <v>1041</v>
      </c>
      <c r="O254" s="29" t="s">
        <v>1042</v>
      </c>
      <c r="P254" s="29" t="s">
        <v>542</v>
      </c>
      <c r="Q254" s="79" t="s">
        <v>1043</v>
      </c>
      <c r="R254" s="29" t="s">
        <v>982</v>
      </c>
      <c r="S254" s="8" t="s">
        <v>1044</v>
      </c>
      <c r="T254" s="8" t="s">
        <v>31</v>
      </c>
      <c r="U254" s="8" t="s">
        <v>984</v>
      </c>
      <c r="V254" s="8">
        <v>17671887169</v>
      </c>
      <c r="W254" s="42" t="s">
        <v>985</v>
      </c>
    </row>
    <row r="255" ht="45.95" customHeight="1" spans="1:23">
      <c r="A255" s="34">
        <f>COUNT($A$1:A254)+1</f>
        <v>166</v>
      </c>
      <c r="B255" s="34" t="s">
        <v>1045</v>
      </c>
      <c r="C255" s="34" t="s">
        <v>808</v>
      </c>
      <c r="D255" s="30">
        <v>45412</v>
      </c>
      <c r="E255" s="46">
        <v>800</v>
      </c>
      <c r="F255" s="46">
        <v>73.367608</v>
      </c>
      <c r="G255" s="46">
        <v>3.4092</v>
      </c>
      <c r="H255" s="46">
        <v>876.776808</v>
      </c>
      <c r="I255" s="34" t="s">
        <v>25</v>
      </c>
      <c r="J255" s="34" t="s">
        <v>556</v>
      </c>
      <c r="K255" s="34" t="s">
        <v>493</v>
      </c>
      <c r="L255" s="34" t="s">
        <v>1046</v>
      </c>
      <c r="M255" s="34" t="s">
        <v>86</v>
      </c>
      <c r="N255" s="34" t="s">
        <v>1047</v>
      </c>
      <c r="O255" s="34" t="s">
        <v>1045</v>
      </c>
      <c r="P255" s="34" t="s">
        <v>165</v>
      </c>
      <c r="Q255" s="34" t="s">
        <v>1048</v>
      </c>
      <c r="R255" s="8" t="s">
        <v>74</v>
      </c>
      <c r="S255" s="51" t="s">
        <v>1049</v>
      </c>
      <c r="T255" s="50" t="s">
        <v>31</v>
      </c>
      <c r="U255" s="34" t="s">
        <v>1050</v>
      </c>
      <c r="V255" s="34">
        <v>13908664033</v>
      </c>
      <c r="W255" s="43" t="s">
        <v>1051</v>
      </c>
    </row>
    <row r="256" ht="48" customHeight="1" spans="1:23">
      <c r="A256" s="32"/>
      <c r="B256" s="31"/>
      <c r="C256" s="31"/>
      <c r="D256" s="60"/>
      <c r="E256" s="47"/>
      <c r="F256" s="47"/>
      <c r="G256" s="47"/>
      <c r="H256" s="47"/>
      <c r="I256" s="32"/>
      <c r="J256" s="32"/>
      <c r="K256" s="32"/>
      <c r="L256" s="31"/>
      <c r="M256" s="31"/>
      <c r="N256" s="31"/>
      <c r="O256" s="32"/>
      <c r="P256" s="31"/>
      <c r="Q256" s="31"/>
      <c r="R256" s="8" t="s">
        <v>77</v>
      </c>
      <c r="S256" s="51" t="s">
        <v>1052</v>
      </c>
      <c r="T256" s="50" t="s">
        <v>31</v>
      </c>
      <c r="U256" s="31"/>
      <c r="V256" s="31"/>
      <c r="W256" s="31"/>
    </row>
    <row r="257" ht="51.95" customHeight="1" spans="1:23">
      <c r="A257" s="8">
        <f>COUNT($A$1:A256)+1</f>
        <v>167</v>
      </c>
      <c r="B257" s="8" t="s">
        <v>1053</v>
      </c>
      <c r="C257" s="8" t="s">
        <v>1054</v>
      </c>
      <c r="D257" s="28">
        <v>45412</v>
      </c>
      <c r="E257" s="29">
        <v>728.951691</v>
      </c>
      <c r="F257" s="29">
        <v>71.836977</v>
      </c>
      <c r="G257" s="29">
        <v>0</v>
      </c>
      <c r="H257" s="29">
        <v>800.788668</v>
      </c>
      <c r="I257" s="8" t="s">
        <v>25</v>
      </c>
      <c r="J257" s="8" t="s">
        <v>556</v>
      </c>
      <c r="K257" s="8" t="s">
        <v>493</v>
      </c>
      <c r="L257" s="8" t="s">
        <v>169</v>
      </c>
      <c r="M257" s="8" t="s">
        <v>86</v>
      </c>
      <c r="N257" s="8" t="s">
        <v>1055</v>
      </c>
      <c r="O257" s="8" t="s">
        <v>1053</v>
      </c>
      <c r="P257" s="8" t="s">
        <v>165</v>
      </c>
      <c r="Q257" s="8" t="s">
        <v>1056</v>
      </c>
      <c r="R257" s="8" t="s">
        <v>1057</v>
      </c>
      <c r="S257" s="8" t="s">
        <v>1058</v>
      </c>
      <c r="T257" s="8" t="s">
        <v>31</v>
      </c>
      <c r="U257" s="8" t="s">
        <v>1050</v>
      </c>
      <c r="V257" s="8">
        <v>13908664033</v>
      </c>
      <c r="W257" s="64" t="s">
        <v>1051</v>
      </c>
    </row>
    <row r="258" ht="41.1" customHeight="1" spans="1:23">
      <c r="A258" s="8">
        <f>COUNT($A$1:A257)+1</f>
        <v>168</v>
      </c>
      <c r="B258" s="8" t="s">
        <v>1059</v>
      </c>
      <c r="C258" s="8" t="s">
        <v>24</v>
      </c>
      <c r="D258" s="30">
        <v>45412</v>
      </c>
      <c r="E258" s="29">
        <v>599.996586</v>
      </c>
      <c r="F258" s="29">
        <v>1096.264596</v>
      </c>
      <c r="G258" s="29">
        <v>6.19</v>
      </c>
      <c r="H258" s="29">
        <v>1702.451182</v>
      </c>
      <c r="I258" s="8" t="s">
        <v>25</v>
      </c>
      <c r="J258" s="8" t="s">
        <v>556</v>
      </c>
      <c r="K258" s="8" t="s">
        <v>84</v>
      </c>
      <c r="L258" s="8" t="s">
        <v>1060</v>
      </c>
      <c r="M258" s="8" t="s">
        <v>86</v>
      </c>
      <c r="N258" s="8" t="s">
        <v>1061</v>
      </c>
      <c r="O258" s="34" t="s">
        <v>1059</v>
      </c>
      <c r="P258" s="8" t="s">
        <v>306</v>
      </c>
      <c r="Q258" s="34" t="s">
        <v>1062</v>
      </c>
      <c r="R258" s="8" t="s">
        <v>74</v>
      </c>
      <c r="S258" s="8" t="s">
        <v>1063</v>
      </c>
      <c r="T258" s="8" t="s">
        <v>31</v>
      </c>
      <c r="U258" s="34" t="s">
        <v>1050</v>
      </c>
      <c r="V258" s="8">
        <v>13908664033</v>
      </c>
      <c r="W258" s="42" t="s">
        <v>1051</v>
      </c>
    </row>
    <row r="259" ht="48.95" customHeight="1" spans="1:23">
      <c r="A259" s="8"/>
      <c r="B259" s="8"/>
      <c r="C259" s="8"/>
      <c r="D259" s="45"/>
      <c r="E259" s="29"/>
      <c r="F259" s="29"/>
      <c r="G259" s="29"/>
      <c r="H259" s="29"/>
      <c r="I259" s="8"/>
      <c r="J259" s="8"/>
      <c r="K259" s="8"/>
      <c r="L259" s="8"/>
      <c r="M259" s="8"/>
      <c r="N259" s="8"/>
      <c r="O259" s="31"/>
      <c r="P259" s="8"/>
      <c r="Q259" s="31"/>
      <c r="R259" s="8" t="s">
        <v>77</v>
      </c>
      <c r="S259" s="8" t="s">
        <v>1064</v>
      </c>
      <c r="T259" s="8" t="s">
        <v>31</v>
      </c>
      <c r="U259" s="31"/>
      <c r="V259" s="8"/>
      <c r="W259" s="8"/>
    </row>
    <row r="260" s="3" customFormat="1" ht="38.1" customHeight="1" spans="1:23">
      <c r="A260" s="32">
        <f>COUNT($A$1:A259)+1</f>
        <v>169</v>
      </c>
      <c r="B260" s="34" t="s">
        <v>1065</v>
      </c>
      <c r="C260" s="34" t="s">
        <v>24</v>
      </c>
      <c r="D260" s="60">
        <v>45412</v>
      </c>
      <c r="E260" s="46">
        <v>593.285693</v>
      </c>
      <c r="F260" s="46">
        <v>497.191245</v>
      </c>
      <c r="G260" s="46">
        <v>2.75615</v>
      </c>
      <c r="H260" s="46">
        <v>1093.233088</v>
      </c>
      <c r="I260" s="34" t="s">
        <v>25</v>
      </c>
      <c r="J260" s="8" t="s">
        <v>175</v>
      </c>
      <c r="K260" s="8" t="s">
        <v>493</v>
      </c>
      <c r="L260" s="34" t="s">
        <v>1046</v>
      </c>
      <c r="M260" s="34" t="s">
        <v>86</v>
      </c>
      <c r="N260" s="34" t="s">
        <v>1066</v>
      </c>
      <c r="O260" s="34" t="s">
        <v>1065</v>
      </c>
      <c r="P260" s="8" t="s">
        <v>165</v>
      </c>
      <c r="Q260" s="8" t="s">
        <v>1067</v>
      </c>
      <c r="R260" s="8" t="s">
        <v>74</v>
      </c>
      <c r="S260" s="8" t="s">
        <v>1068</v>
      </c>
      <c r="T260" s="8" t="s">
        <v>31</v>
      </c>
      <c r="U260" s="34" t="s">
        <v>1050</v>
      </c>
      <c r="V260" s="34">
        <v>13908664033</v>
      </c>
      <c r="W260" s="43" t="s">
        <v>1051</v>
      </c>
    </row>
    <row r="261" s="3" customFormat="1" ht="59.1" customHeight="1" spans="1:23">
      <c r="A261" s="31"/>
      <c r="B261" s="31"/>
      <c r="C261" s="31"/>
      <c r="D261" s="45"/>
      <c r="E261" s="47"/>
      <c r="F261" s="47"/>
      <c r="G261" s="47"/>
      <c r="H261" s="47"/>
      <c r="I261" s="31"/>
      <c r="J261" s="8"/>
      <c r="K261" s="8"/>
      <c r="L261" s="31"/>
      <c r="M261" s="31"/>
      <c r="N261" s="31"/>
      <c r="O261" s="31"/>
      <c r="P261" s="8"/>
      <c r="Q261" s="8"/>
      <c r="R261" s="8" t="s">
        <v>77</v>
      </c>
      <c r="S261" s="8" t="s">
        <v>1069</v>
      </c>
      <c r="T261" s="8" t="s">
        <v>31</v>
      </c>
      <c r="U261" s="31"/>
      <c r="V261" s="31"/>
      <c r="W261" s="31"/>
    </row>
    <row r="262" ht="45.95" customHeight="1" spans="1:23">
      <c r="A262" s="34">
        <f>COUNT($A$1:A261)+1</f>
        <v>170</v>
      </c>
      <c r="B262" s="34" t="s">
        <v>1070</v>
      </c>
      <c r="C262" s="34" t="s">
        <v>24</v>
      </c>
      <c r="D262" s="30">
        <v>45412</v>
      </c>
      <c r="E262" s="46">
        <v>1994.07</v>
      </c>
      <c r="F262" s="46">
        <v>699.16</v>
      </c>
      <c r="G262" s="46">
        <v>3.6</v>
      </c>
      <c r="H262" s="46">
        <v>2696.83</v>
      </c>
      <c r="I262" s="34" t="s">
        <v>25</v>
      </c>
      <c r="J262" s="54" t="s">
        <v>175</v>
      </c>
      <c r="K262" s="4" t="s">
        <v>493</v>
      </c>
      <c r="L262" s="34" t="s">
        <v>1071</v>
      </c>
      <c r="M262" s="34" t="s">
        <v>86</v>
      </c>
      <c r="N262" s="34" t="s">
        <v>1072</v>
      </c>
      <c r="O262" s="34" t="s">
        <v>1070</v>
      </c>
      <c r="P262" s="34" t="s">
        <v>89</v>
      </c>
      <c r="Q262" s="8" t="s">
        <v>1073</v>
      </c>
      <c r="R262" s="8" t="s">
        <v>74</v>
      </c>
      <c r="S262" s="8" t="s">
        <v>1074</v>
      </c>
      <c r="T262" s="8" t="s">
        <v>31</v>
      </c>
      <c r="U262" s="34" t="s">
        <v>1050</v>
      </c>
      <c r="V262" s="8">
        <v>13908664033</v>
      </c>
      <c r="W262" s="64" t="s">
        <v>1051</v>
      </c>
    </row>
    <row r="263" ht="39" customHeight="1" spans="1:23">
      <c r="A263" s="32"/>
      <c r="B263" s="32"/>
      <c r="C263" s="32"/>
      <c r="D263" s="60"/>
      <c r="E263" s="61"/>
      <c r="F263" s="61"/>
      <c r="G263" s="61"/>
      <c r="H263" s="61"/>
      <c r="I263" s="32"/>
      <c r="J263" s="54"/>
      <c r="L263" s="32"/>
      <c r="M263" s="32"/>
      <c r="N263" s="32"/>
      <c r="O263" s="31"/>
      <c r="P263" s="32"/>
      <c r="Q263" s="8"/>
      <c r="R263" s="8" t="s">
        <v>77</v>
      </c>
      <c r="S263" s="8" t="s">
        <v>1075</v>
      </c>
      <c r="T263" s="8" t="s">
        <v>31</v>
      </c>
      <c r="U263" s="31"/>
      <c r="V263" s="8">
        <v>13908664033</v>
      </c>
      <c r="W263" s="64" t="s">
        <v>1051</v>
      </c>
    </row>
    <row r="264" ht="39.95" customHeight="1" spans="1:23">
      <c r="A264" s="34">
        <f>COUNT($A$1:A263)+1</f>
        <v>171</v>
      </c>
      <c r="B264" s="34" t="s">
        <v>1076</v>
      </c>
      <c r="C264" s="34" t="s">
        <v>1054</v>
      </c>
      <c r="D264" s="80">
        <v>45412</v>
      </c>
      <c r="E264" s="23">
        <v>975.21859</v>
      </c>
      <c r="F264" s="23">
        <v>409.053217</v>
      </c>
      <c r="G264" s="23">
        <v>0</v>
      </c>
      <c r="H264" s="23">
        <v>1384.271807</v>
      </c>
      <c r="I264" s="34" t="s">
        <v>25</v>
      </c>
      <c r="J264" s="52" t="s">
        <v>556</v>
      </c>
      <c r="K264" s="8" t="s">
        <v>493</v>
      </c>
      <c r="L264" s="34" t="s">
        <v>1077</v>
      </c>
      <c r="M264" s="34" t="s">
        <v>86</v>
      </c>
      <c r="N264" s="34" t="s">
        <v>1078</v>
      </c>
      <c r="O264" s="50" t="s">
        <v>1076</v>
      </c>
      <c r="P264" s="8" t="s">
        <v>89</v>
      </c>
      <c r="Q264" s="8" t="s">
        <v>1079</v>
      </c>
      <c r="R264" s="8" t="s">
        <v>353</v>
      </c>
      <c r="S264" s="8" t="s">
        <v>1080</v>
      </c>
      <c r="T264" s="44" t="s">
        <v>31</v>
      </c>
      <c r="U264" s="34" t="s">
        <v>1050</v>
      </c>
      <c r="V264" s="34">
        <v>13908664033</v>
      </c>
      <c r="W264" s="43" t="s">
        <v>1051</v>
      </c>
    </row>
    <row r="265" ht="47.1" customHeight="1" spans="1:23">
      <c r="A265" s="32"/>
      <c r="B265" s="32"/>
      <c r="C265" s="32"/>
      <c r="D265" s="81"/>
      <c r="E265" s="25"/>
      <c r="F265" s="25"/>
      <c r="G265" s="25"/>
      <c r="H265" s="25"/>
      <c r="I265" s="32"/>
      <c r="J265" s="54"/>
      <c r="K265" s="8"/>
      <c r="L265" s="32"/>
      <c r="M265" s="32"/>
      <c r="N265" s="32"/>
      <c r="O265" s="44" t="s">
        <v>1081</v>
      </c>
      <c r="P265" s="8"/>
      <c r="Q265" s="8" t="s">
        <v>1082</v>
      </c>
      <c r="R265" s="8" t="s">
        <v>353</v>
      </c>
      <c r="S265" s="8" t="s">
        <v>1083</v>
      </c>
      <c r="T265" s="65" t="s">
        <v>31</v>
      </c>
      <c r="U265" s="32"/>
      <c r="V265" s="32"/>
      <c r="W265" s="32"/>
    </row>
    <row r="266" ht="45.95" customHeight="1" spans="1:23">
      <c r="A266" s="8">
        <f>COUNT($A$1:A265)+1</f>
        <v>172</v>
      </c>
      <c r="B266" s="8" t="s">
        <v>1084</v>
      </c>
      <c r="C266" s="8" t="s">
        <v>24</v>
      </c>
      <c r="D266" s="82">
        <v>45412</v>
      </c>
      <c r="E266" s="12">
        <v>699.5</v>
      </c>
      <c r="F266" s="12">
        <v>230.687082</v>
      </c>
      <c r="G266" s="12">
        <v>0</v>
      </c>
      <c r="H266" s="12">
        <v>930.187082</v>
      </c>
      <c r="I266" s="8" t="s">
        <v>25</v>
      </c>
      <c r="J266" s="8" t="s">
        <v>556</v>
      </c>
      <c r="K266" s="8" t="s">
        <v>493</v>
      </c>
      <c r="L266" s="8" t="s">
        <v>1085</v>
      </c>
      <c r="M266" s="8" t="s">
        <v>86</v>
      </c>
      <c r="N266" s="8" t="s">
        <v>1086</v>
      </c>
      <c r="O266" s="8" t="s">
        <v>1084</v>
      </c>
      <c r="P266" s="8" t="s">
        <v>1087</v>
      </c>
      <c r="Q266" s="8" t="s">
        <v>1088</v>
      </c>
      <c r="R266" s="8" t="s">
        <v>74</v>
      </c>
      <c r="S266" s="8" t="s">
        <v>1089</v>
      </c>
      <c r="T266" s="8" t="s">
        <v>31</v>
      </c>
      <c r="U266" s="34" t="s">
        <v>1050</v>
      </c>
      <c r="V266" s="8">
        <v>13908664033</v>
      </c>
      <c r="W266" s="64" t="s">
        <v>1051</v>
      </c>
    </row>
    <row r="267" ht="33" customHeight="1" spans="1:23">
      <c r="A267" s="8"/>
      <c r="B267" s="8"/>
      <c r="C267" s="8"/>
      <c r="D267" s="82"/>
      <c r="E267" s="12"/>
      <c r="F267" s="12"/>
      <c r="G267" s="12"/>
      <c r="H267" s="12"/>
      <c r="I267" s="8"/>
      <c r="J267" s="8"/>
      <c r="K267" s="8"/>
      <c r="L267" s="8"/>
      <c r="M267" s="8"/>
      <c r="N267" s="8"/>
      <c r="O267" s="8"/>
      <c r="P267" s="8"/>
      <c r="Q267" s="8"/>
      <c r="R267" s="8" t="s">
        <v>77</v>
      </c>
      <c r="S267" s="8" t="s">
        <v>1090</v>
      </c>
      <c r="T267" s="8" t="s">
        <v>31</v>
      </c>
      <c r="U267" s="31"/>
      <c r="V267" s="8">
        <v>13908664033</v>
      </c>
      <c r="W267" s="64" t="s">
        <v>1051</v>
      </c>
    </row>
    <row r="268" ht="45.95" customHeight="1" spans="1:23">
      <c r="A268" s="34">
        <f>COUNT($A$1:A267)+1</f>
        <v>173</v>
      </c>
      <c r="B268" s="34" t="s">
        <v>1091</v>
      </c>
      <c r="C268" s="34" t="s">
        <v>1092</v>
      </c>
      <c r="D268" s="80">
        <v>45504</v>
      </c>
      <c r="E268" s="23">
        <v>1919</v>
      </c>
      <c r="F268" s="23">
        <v>686.417849</v>
      </c>
      <c r="G268" s="23">
        <v>0</v>
      </c>
      <c r="H268" s="23">
        <f>E268+F268+G268</f>
        <v>2605.417849</v>
      </c>
      <c r="I268" s="34" t="s">
        <v>25</v>
      </c>
      <c r="J268" s="51" t="s">
        <v>556</v>
      </c>
      <c r="K268" s="8" t="s">
        <v>84</v>
      </c>
      <c r="L268" s="8" t="s">
        <v>1093</v>
      </c>
      <c r="M268" s="8" t="s">
        <v>86</v>
      </c>
      <c r="N268" s="34" t="s">
        <v>1094</v>
      </c>
      <c r="O268" s="55" t="s">
        <v>1095</v>
      </c>
      <c r="P268" s="34" t="s">
        <v>372</v>
      </c>
      <c r="Q268" s="8" t="s">
        <v>1096</v>
      </c>
      <c r="R268" s="8" t="s">
        <v>167</v>
      </c>
      <c r="S268" s="8" t="s">
        <v>1097</v>
      </c>
      <c r="T268" s="34" t="s">
        <v>31</v>
      </c>
      <c r="U268" s="34" t="s">
        <v>915</v>
      </c>
      <c r="V268" s="34">
        <v>18707152859</v>
      </c>
      <c r="W268" s="34" t="s">
        <v>916</v>
      </c>
    </row>
    <row r="269" ht="74.1" customHeight="1" spans="1:23">
      <c r="A269" s="32"/>
      <c r="B269" s="32"/>
      <c r="C269" s="32"/>
      <c r="D269" s="81"/>
      <c r="E269" s="25"/>
      <c r="F269" s="25"/>
      <c r="G269" s="25"/>
      <c r="H269" s="25"/>
      <c r="I269" s="32"/>
      <c r="J269" s="51"/>
      <c r="K269" s="8"/>
      <c r="L269" s="8"/>
      <c r="M269" s="8"/>
      <c r="N269" s="32"/>
      <c r="O269" s="55" t="s">
        <v>1091</v>
      </c>
      <c r="P269" s="32"/>
      <c r="Q269" s="108" t="s">
        <v>1098</v>
      </c>
      <c r="R269" s="8" t="s">
        <v>131</v>
      </c>
      <c r="S269" s="8" t="s">
        <v>1099</v>
      </c>
      <c r="T269" s="32"/>
      <c r="U269" s="32"/>
      <c r="V269" s="32"/>
      <c r="W269" s="32"/>
    </row>
    <row r="270" ht="63" customHeight="1" spans="1:23">
      <c r="A270" s="31"/>
      <c r="B270" s="31"/>
      <c r="C270" s="31"/>
      <c r="D270" s="83"/>
      <c r="E270" s="27"/>
      <c r="F270" s="27"/>
      <c r="G270" s="27"/>
      <c r="H270" s="27"/>
      <c r="I270" s="31"/>
      <c r="J270" s="51"/>
      <c r="K270" s="8"/>
      <c r="L270" s="8"/>
      <c r="M270" s="8"/>
      <c r="N270" s="31"/>
      <c r="O270" s="55"/>
      <c r="P270" s="31"/>
      <c r="Q270" s="74" t="s">
        <v>1100</v>
      </c>
      <c r="R270" s="8" t="s">
        <v>77</v>
      </c>
      <c r="S270" s="34" t="s">
        <v>1101</v>
      </c>
      <c r="T270" s="31"/>
      <c r="U270" s="31"/>
      <c r="V270" s="31"/>
      <c r="W270" s="31"/>
    </row>
    <row r="271" ht="42" customHeight="1" spans="1:23">
      <c r="A271" s="34">
        <f>COUNT($A$1:A270)+1</f>
        <v>174</v>
      </c>
      <c r="B271" s="34" t="s">
        <v>1102</v>
      </c>
      <c r="C271" s="34" t="s">
        <v>24</v>
      </c>
      <c r="D271" s="80">
        <v>45504</v>
      </c>
      <c r="E271" s="23">
        <v>1335.9026</v>
      </c>
      <c r="F271" s="23">
        <v>551.02664</v>
      </c>
      <c r="G271" s="23">
        <v>0</v>
      </c>
      <c r="H271" s="23">
        <f>SUM(E271:G272)</f>
        <v>1886.92924</v>
      </c>
      <c r="I271" s="34" t="s">
        <v>25</v>
      </c>
      <c r="J271" s="103" t="s">
        <v>556</v>
      </c>
      <c r="K271" s="8" t="s">
        <v>449</v>
      </c>
      <c r="L271" s="8" t="s">
        <v>1103</v>
      </c>
      <c r="M271" s="8" t="s">
        <v>86</v>
      </c>
      <c r="N271" s="34" t="s">
        <v>1104</v>
      </c>
      <c r="O271" s="4" t="s">
        <v>1102</v>
      </c>
      <c r="P271" s="34" t="s">
        <v>372</v>
      </c>
      <c r="Q271" s="66" t="s">
        <v>1105</v>
      </c>
      <c r="R271" s="8" t="s">
        <v>131</v>
      </c>
      <c r="S271" s="8" t="s">
        <v>1106</v>
      </c>
      <c r="T271" s="34" t="s">
        <v>31</v>
      </c>
      <c r="U271" s="34" t="s">
        <v>915</v>
      </c>
      <c r="V271" s="34">
        <v>18707152859</v>
      </c>
      <c r="W271" s="34" t="s">
        <v>916</v>
      </c>
    </row>
    <row r="272" ht="42" customHeight="1" spans="1:23">
      <c r="A272" s="31"/>
      <c r="B272" s="31"/>
      <c r="C272" s="37"/>
      <c r="D272" s="81"/>
      <c r="E272" s="25"/>
      <c r="F272" s="25"/>
      <c r="G272" s="25"/>
      <c r="H272" s="25"/>
      <c r="I272" s="32"/>
      <c r="J272" s="103"/>
      <c r="K272" s="8"/>
      <c r="L272" s="8"/>
      <c r="M272" s="8"/>
      <c r="N272" s="32"/>
      <c r="P272" s="31"/>
      <c r="Q272" s="66"/>
      <c r="R272" s="8" t="s">
        <v>77</v>
      </c>
      <c r="S272" s="8" t="s">
        <v>1107</v>
      </c>
      <c r="T272" s="31"/>
      <c r="U272" s="31"/>
      <c r="V272" s="31"/>
      <c r="W272" s="31"/>
    </row>
    <row r="273" ht="42.95" customHeight="1" spans="1:23">
      <c r="A273" s="8">
        <f>COUNT($A$1:A272)+1</f>
        <v>175</v>
      </c>
      <c r="B273" s="8" t="s">
        <v>1108</v>
      </c>
      <c r="C273" s="8" t="s">
        <v>39</v>
      </c>
      <c r="D273" s="80">
        <v>45504</v>
      </c>
      <c r="E273" s="23">
        <v>425.673099</v>
      </c>
      <c r="F273" s="23">
        <v>110.40342</v>
      </c>
      <c r="G273" s="23">
        <v>0</v>
      </c>
      <c r="H273" s="23">
        <f>E273+F273+G273</f>
        <v>536.076519</v>
      </c>
      <c r="I273" s="34" t="s">
        <v>25</v>
      </c>
      <c r="J273" s="34" t="s">
        <v>556</v>
      </c>
      <c r="K273" s="32" t="s">
        <v>303</v>
      </c>
      <c r="L273" s="32" t="s">
        <v>1109</v>
      </c>
      <c r="M273" s="32" t="s">
        <v>86</v>
      </c>
      <c r="N273" s="34" t="s">
        <v>1110</v>
      </c>
      <c r="O273" s="34" t="s">
        <v>1111</v>
      </c>
      <c r="P273" s="8" t="s">
        <v>372</v>
      </c>
      <c r="Q273" s="8" t="s">
        <v>1112</v>
      </c>
      <c r="R273" s="34" t="s">
        <v>140</v>
      </c>
      <c r="S273" s="8" t="s">
        <v>1113</v>
      </c>
      <c r="T273" s="8" t="s">
        <v>31</v>
      </c>
      <c r="U273" s="8" t="s">
        <v>915</v>
      </c>
      <c r="V273" s="8">
        <v>18707152859</v>
      </c>
      <c r="W273" s="50" t="s">
        <v>916</v>
      </c>
    </row>
    <row r="274" ht="35.1" customHeight="1" spans="1:23">
      <c r="A274" s="34">
        <f>COUNT($A$1:A273)+1</f>
        <v>176</v>
      </c>
      <c r="B274" s="34" t="s">
        <v>1114</v>
      </c>
      <c r="C274" s="34" t="s">
        <v>24</v>
      </c>
      <c r="D274" s="82">
        <v>45504</v>
      </c>
      <c r="E274" s="12">
        <v>396.962057</v>
      </c>
      <c r="F274" s="12">
        <v>54.468969</v>
      </c>
      <c r="G274" s="12">
        <v>0</v>
      </c>
      <c r="H274" s="12">
        <f>E274+F274+G274</f>
        <v>451.431026</v>
      </c>
      <c r="I274" s="8" t="s">
        <v>25</v>
      </c>
      <c r="J274" s="8" t="s">
        <v>556</v>
      </c>
      <c r="K274" s="8" t="s">
        <v>84</v>
      </c>
      <c r="L274" s="8" t="s">
        <v>1103</v>
      </c>
      <c r="M274" s="8" t="s">
        <v>86</v>
      </c>
      <c r="N274" s="8" t="s">
        <v>1115</v>
      </c>
      <c r="O274" s="8" t="s">
        <v>1114</v>
      </c>
      <c r="P274" s="8" t="s">
        <v>372</v>
      </c>
      <c r="Q274" s="66" t="s">
        <v>1116</v>
      </c>
      <c r="R274" s="8" t="s">
        <v>131</v>
      </c>
      <c r="S274" s="8" t="s">
        <v>1117</v>
      </c>
      <c r="T274" s="8" t="s">
        <v>31</v>
      </c>
      <c r="U274" s="34" t="s">
        <v>915</v>
      </c>
      <c r="V274" s="34">
        <v>18707152859</v>
      </c>
      <c r="W274" s="34" t="s">
        <v>916</v>
      </c>
    </row>
    <row r="275" ht="33" customHeight="1" spans="1:23">
      <c r="A275" s="31"/>
      <c r="B275" s="31"/>
      <c r="C275" s="31"/>
      <c r="D275" s="82"/>
      <c r="E275" s="12"/>
      <c r="F275" s="12"/>
      <c r="G275" s="12"/>
      <c r="H275" s="12"/>
      <c r="I275" s="8"/>
      <c r="J275" s="8"/>
      <c r="K275" s="8"/>
      <c r="L275" s="8"/>
      <c r="M275" s="8"/>
      <c r="N275" s="8"/>
      <c r="O275" s="8"/>
      <c r="P275" s="8"/>
      <c r="Q275" s="66"/>
      <c r="R275" s="8" t="s">
        <v>77</v>
      </c>
      <c r="S275" s="8" t="s">
        <v>1118</v>
      </c>
      <c r="T275" s="8"/>
      <c r="U275" s="31"/>
      <c r="V275" s="31"/>
      <c r="W275" s="31"/>
    </row>
    <row r="276" ht="24" customHeight="1" spans="1:23">
      <c r="A276" s="34">
        <f>COUNT($A$1:A275)+1</f>
        <v>177</v>
      </c>
      <c r="B276" s="34" t="s">
        <v>268</v>
      </c>
      <c r="C276" s="34" t="s">
        <v>1119</v>
      </c>
      <c r="D276" s="80">
        <v>45398</v>
      </c>
      <c r="E276" s="23">
        <v>3884.668325</v>
      </c>
      <c r="F276" s="23">
        <v>5888.678902</v>
      </c>
      <c r="G276" s="23">
        <v>0</v>
      </c>
      <c r="H276" s="23">
        <f>E276+F276+G276</f>
        <v>9773.347227</v>
      </c>
      <c r="I276" s="34" t="s">
        <v>25</v>
      </c>
      <c r="J276" s="34" t="s">
        <v>556</v>
      </c>
      <c r="K276" s="84" t="s">
        <v>84</v>
      </c>
      <c r="L276" s="8" t="s">
        <v>125</v>
      </c>
      <c r="M276" s="8" t="s">
        <v>86</v>
      </c>
      <c r="N276" s="46" t="s">
        <v>1120</v>
      </c>
      <c r="O276" s="8" t="s">
        <v>274</v>
      </c>
      <c r="P276" s="34" t="s">
        <v>234</v>
      </c>
      <c r="Q276" s="109" t="s">
        <v>1121</v>
      </c>
      <c r="R276" s="8" t="s">
        <v>74</v>
      </c>
      <c r="S276" s="51" t="s">
        <v>1122</v>
      </c>
      <c r="T276" s="8" t="s">
        <v>31</v>
      </c>
      <c r="U276" s="8" t="s">
        <v>984</v>
      </c>
      <c r="V276" s="8">
        <v>17671887169</v>
      </c>
      <c r="W276" s="43" t="s">
        <v>985</v>
      </c>
    </row>
    <row r="277" ht="24.95" customHeight="1" spans="1:23">
      <c r="A277" s="32"/>
      <c r="B277" s="32"/>
      <c r="C277" s="32"/>
      <c r="D277" s="81"/>
      <c r="E277" s="25"/>
      <c r="F277" s="25"/>
      <c r="G277" s="25"/>
      <c r="H277" s="25"/>
      <c r="I277" s="32"/>
      <c r="J277" s="32"/>
      <c r="K277" s="84"/>
      <c r="L277" s="8"/>
      <c r="M277" s="8"/>
      <c r="N277" s="61"/>
      <c r="O277" s="8"/>
      <c r="P277" s="32"/>
      <c r="Q277" s="110"/>
      <c r="R277" s="8" t="s">
        <v>1123</v>
      </c>
      <c r="S277" s="51" t="s">
        <v>1124</v>
      </c>
      <c r="T277" s="8"/>
      <c r="U277" s="8"/>
      <c r="V277" s="8"/>
      <c r="W277" s="32"/>
    </row>
    <row r="278" ht="33.75" customHeight="1" spans="1:23">
      <c r="A278" s="31"/>
      <c r="B278" s="31"/>
      <c r="C278" s="31"/>
      <c r="D278" s="83"/>
      <c r="E278" s="27"/>
      <c r="F278" s="27"/>
      <c r="G278" s="27"/>
      <c r="H278" s="27"/>
      <c r="I278" s="31"/>
      <c r="J278" s="31"/>
      <c r="K278" s="84"/>
      <c r="L278" s="8"/>
      <c r="M278" s="8"/>
      <c r="N278" s="47"/>
      <c r="O278" s="8" t="s">
        <v>268</v>
      </c>
      <c r="P278" s="31"/>
      <c r="Q278" s="111"/>
      <c r="R278" s="8" t="s">
        <v>244</v>
      </c>
      <c r="S278" s="51" t="s">
        <v>1125</v>
      </c>
      <c r="T278" s="8"/>
      <c r="U278" s="8"/>
      <c r="V278" s="8"/>
      <c r="W278" s="31"/>
    </row>
    <row r="279" ht="33" customHeight="1" spans="1:23">
      <c r="A279" s="34">
        <f>COUNT($A$1:A276)+1</f>
        <v>178</v>
      </c>
      <c r="B279" s="34" t="s">
        <v>1126</v>
      </c>
      <c r="C279" s="34" t="s">
        <v>808</v>
      </c>
      <c r="D279" s="80">
        <v>45398</v>
      </c>
      <c r="E279" s="23">
        <v>1500</v>
      </c>
      <c r="F279" s="23">
        <v>1412.284724</v>
      </c>
      <c r="G279" s="23">
        <v>0</v>
      </c>
      <c r="H279" s="23">
        <f>E279+F279+G279</f>
        <v>2912.284724</v>
      </c>
      <c r="I279" s="34" t="s">
        <v>25</v>
      </c>
      <c r="J279" s="34" t="s">
        <v>29</v>
      </c>
      <c r="K279" s="84" t="s">
        <v>84</v>
      </c>
      <c r="L279" s="8" t="s">
        <v>1127</v>
      </c>
      <c r="M279" s="8" t="s">
        <v>86</v>
      </c>
      <c r="N279" s="46" t="s">
        <v>1128</v>
      </c>
      <c r="O279" s="8" t="s">
        <v>1126</v>
      </c>
      <c r="P279" s="34" t="s">
        <v>234</v>
      </c>
      <c r="Q279" s="109" t="s">
        <v>1129</v>
      </c>
      <c r="R279" s="8" t="s">
        <v>74</v>
      </c>
      <c r="S279" s="8" t="s">
        <v>1130</v>
      </c>
      <c r="T279" s="34" t="s">
        <v>31</v>
      </c>
      <c r="U279" s="8" t="s">
        <v>984</v>
      </c>
      <c r="V279" s="34">
        <v>17671887169</v>
      </c>
      <c r="W279" s="34" t="s">
        <v>985</v>
      </c>
    </row>
    <row r="280" ht="26.1" customHeight="1" spans="1:23">
      <c r="A280" s="32"/>
      <c r="B280" s="32"/>
      <c r="C280" s="32"/>
      <c r="D280" s="81"/>
      <c r="E280" s="25"/>
      <c r="F280" s="25"/>
      <c r="G280" s="25"/>
      <c r="H280" s="25"/>
      <c r="I280" s="32"/>
      <c r="J280" s="32"/>
      <c r="K280" s="84"/>
      <c r="L280" s="8"/>
      <c r="M280" s="8"/>
      <c r="N280" s="61"/>
      <c r="O280" s="8"/>
      <c r="P280" s="32"/>
      <c r="Q280" s="110"/>
      <c r="R280" s="8" t="s">
        <v>74</v>
      </c>
      <c r="S280" s="8" t="s">
        <v>1131</v>
      </c>
      <c r="T280" s="32"/>
      <c r="U280" s="8"/>
      <c r="V280" s="32"/>
      <c r="W280" s="32"/>
    </row>
    <row r="281" ht="30.95" customHeight="1" spans="1:23">
      <c r="A281" s="31"/>
      <c r="B281" s="31"/>
      <c r="C281" s="31"/>
      <c r="D281" s="83"/>
      <c r="E281" s="27"/>
      <c r="F281" s="27"/>
      <c r="G281" s="27"/>
      <c r="H281" s="27"/>
      <c r="I281" s="31"/>
      <c r="J281" s="31"/>
      <c r="K281" s="84"/>
      <c r="L281" s="8"/>
      <c r="M281" s="8"/>
      <c r="N281" s="47"/>
      <c r="O281" s="8"/>
      <c r="P281" s="31"/>
      <c r="Q281" s="111"/>
      <c r="R281" s="8" t="s">
        <v>77</v>
      </c>
      <c r="S281" s="8" t="s">
        <v>1132</v>
      </c>
      <c r="T281" s="31"/>
      <c r="U281" s="8"/>
      <c r="V281" s="31"/>
      <c r="W281" s="31"/>
    </row>
    <row r="282" ht="42" customHeight="1" spans="1:23">
      <c r="A282" s="8">
        <f>COUNT($A$1:A279)+1</f>
        <v>179</v>
      </c>
      <c r="B282" s="8" t="s">
        <v>1133</v>
      </c>
      <c r="C282" s="8" t="s">
        <v>808</v>
      </c>
      <c r="D282" s="82">
        <v>45398</v>
      </c>
      <c r="E282" s="12">
        <v>1069.68447</v>
      </c>
      <c r="F282" s="12">
        <v>3026.373106</v>
      </c>
      <c r="G282" s="12">
        <v>0</v>
      </c>
      <c r="H282" s="12">
        <f>E282+F282+G282</f>
        <v>4096.057576</v>
      </c>
      <c r="I282" s="8" t="s">
        <v>25</v>
      </c>
      <c r="J282" s="8" t="s">
        <v>556</v>
      </c>
      <c r="K282" s="8" t="s">
        <v>29</v>
      </c>
      <c r="L282" s="8" t="s">
        <v>29</v>
      </c>
      <c r="M282" s="8" t="s">
        <v>29</v>
      </c>
      <c r="N282" s="29" t="s">
        <v>1134</v>
      </c>
      <c r="O282" s="8" t="s">
        <v>29</v>
      </c>
      <c r="P282" s="8" t="s">
        <v>1135</v>
      </c>
      <c r="Q282" s="8" t="s">
        <v>29</v>
      </c>
      <c r="R282" s="8" t="s">
        <v>29</v>
      </c>
      <c r="S282" s="8" t="s">
        <v>29</v>
      </c>
      <c r="T282" s="8" t="s">
        <v>31</v>
      </c>
      <c r="U282" s="8" t="s">
        <v>984</v>
      </c>
      <c r="V282" s="8">
        <v>17671887169</v>
      </c>
      <c r="W282" s="8" t="s">
        <v>985</v>
      </c>
    </row>
    <row r="283" ht="42" customHeight="1" spans="1:23">
      <c r="A283" s="8">
        <f>COUNT($A$1:A282)+1</f>
        <v>180</v>
      </c>
      <c r="B283" s="8" t="s">
        <v>1136</v>
      </c>
      <c r="C283" s="8" t="s">
        <v>24</v>
      </c>
      <c r="D283" s="82">
        <v>45398</v>
      </c>
      <c r="E283" s="12">
        <v>1044.657717</v>
      </c>
      <c r="F283" s="12">
        <v>2963.021493</v>
      </c>
      <c r="G283" s="12">
        <v>0</v>
      </c>
      <c r="H283" s="12">
        <f>E283+F283+G283</f>
        <v>4007.67921</v>
      </c>
      <c r="I283" s="8" t="s">
        <v>25</v>
      </c>
      <c r="J283" s="8" t="s">
        <v>556</v>
      </c>
      <c r="K283" s="8" t="s">
        <v>29</v>
      </c>
      <c r="L283" s="8" t="s">
        <v>29</v>
      </c>
      <c r="M283" s="8" t="s">
        <v>29</v>
      </c>
      <c r="N283" s="29" t="s">
        <v>1137</v>
      </c>
      <c r="O283" s="8" t="s">
        <v>29</v>
      </c>
      <c r="P283" s="8" t="s">
        <v>306</v>
      </c>
      <c r="Q283" s="8" t="s">
        <v>29</v>
      </c>
      <c r="R283" s="8" t="s">
        <v>29</v>
      </c>
      <c r="S283" s="8" t="s">
        <v>29</v>
      </c>
      <c r="T283" s="8" t="s">
        <v>31</v>
      </c>
      <c r="U283" s="8" t="s">
        <v>984</v>
      </c>
      <c r="V283" s="8">
        <v>17671887169</v>
      </c>
      <c r="W283" s="8" t="s">
        <v>985</v>
      </c>
    </row>
    <row r="284" ht="42" customHeight="1" spans="1:23">
      <c r="A284" s="8">
        <f>COUNT($A$1:A283)+1</f>
        <v>181</v>
      </c>
      <c r="B284" s="8" t="s">
        <v>1138</v>
      </c>
      <c r="C284" s="8" t="s">
        <v>24</v>
      </c>
      <c r="D284" s="82">
        <v>45398</v>
      </c>
      <c r="E284" s="12">
        <v>679.8836</v>
      </c>
      <c r="F284" s="12">
        <v>600.287394</v>
      </c>
      <c r="G284" s="12">
        <v>0</v>
      </c>
      <c r="H284" s="12">
        <f>E284+F284+G284</f>
        <v>1280.170994</v>
      </c>
      <c r="I284" s="8" t="s">
        <v>25</v>
      </c>
      <c r="J284" s="8" t="s">
        <v>175</v>
      </c>
      <c r="K284" s="8" t="s">
        <v>29</v>
      </c>
      <c r="L284" s="8" t="s">
        <v>29</v>
      </c>
      <c r="M284" s="8" t="s">
        <v>29</v>
      </c>
      <c r="N284" s="29" t="s">
        <v>1139</v>
      </c>
      <c r="O284" s="8" t="s">
        <v>29</v>
      </c>
      <c r="P284" s="8" t="s">
        <v>178</v>
      </c>
      <c r="Q284" s="8" t="s">
        <v>29</v>
      </c>
      <c r="R284" s="8" t="s">
        <v>29</v>
      </c>
      <c r="S284" s="8" t="s">
        <v>29</v>
      </c>
      <c r="T284" s="8" t="s">
        <v>31</v>
      </c>
      <c r="U284" s="8" t="s">
        <v>984</v>
      </c>
      <c r="V284" s="8">
        <v>17671887169</v>
      </c>
      <c r="W284" s="8" t="s">
        <v>985</v>
      </c>
    </row>
    <row r="285" ht="75" customHeight="1" spans="1:23">
      <c r="A285" s="8">
        <f>COUNT($A$1:A284)+1</f>
        <v>182</v>
      </c>
      <c r="B285" s="8" t="s">
        <v>1140</v>
      </c>
      <c r="C285" s="8" t="s">
        <v>808</v>
      </c>
      <c r="D285" s="82">
        <v>45398</v>
      </c>
      <c r="E285" s="12">
        <v>4552.245115</v>
      </c>
      <c r="F285" s="12">
        <v>6135.04098</v>
      </c>
      <c r="G285" s="12">
        <v>0</v>
      </c>
      <c r="H285" s="12">
        <f>E285+F285+G285</f>
        <v>10687.286095</v>
      </c>
      <c r="I285" s="8" t="s">
        <v>25</v>
      </c>
      <c r="J285" s="8" t="s">
        <v>83</v>
      </c>
      <c r="K285" s="8" t="s">
        <v>84</v>
      </c>
      <c r="L285" s="8" t="s">
        <v>1141</v>
      </c>
      <c r="M285" s="8" t="s">
        <v>86</v>
      </c>
      <c r="N285" s="29" t="s">
        <v>1142</v>
      </c>
      <c r="O285" s="8" t="s">
        <v>1140</v>
      </c>
      <c r="P285" s="8" t="s">
        <v>234</v>
      </c>
      <c r="Q285" s="75" t="s">
        <v>1143</v>
      </c>
      <c r="R285" s="8" t="s">
        <v>140</v>
      </c>
      <c r="S285" s="8" t="s">
        <v>1144</v>
      </c>
      <c r="T285" s="8" t="s">
        <v>31</v>
      </c>
      <c r="U285" s="8" t="s">
        <v>984</v>
      </c>
      <c r="V285" s="8">
        <v>17671887169</v>
      </c>
      <c r="W285" s="8" t="s">
        <v>985</v>
      </c>
    </row>
    <row r="286" ht="71.1" customHeight="1" spans="1:23">
      <c r="A286" s="8">
        <f>COUNT($A$1:A285)+1</f>
        <v>183</v>
      </c>
      <c r="B286" s="8" t="s">
        <v>1145</v>
      </c>
      <c r="C286" s="8" t="s">
        <v>24</v>
      </c>
      <c r="D286" s="82">
        <v>45398</v>
      </c>
      <c r="E286" s="12">
        <v>2756.791255</v>
      </c>
      <c r="F286" s="12">
        <v>1175.793945</v>
      </c>
      <c r="G286" s="12">
        <v>0</v>
      </c>
      <c r="H286" s="12">
        <f>E286+F286+G286</f>
        <v>3932.5852</v>
      </c>
      <c r="I286" s="8" t="s">
        <v>25</v>
      </c>
      <c r="J286" s="8" t="s">
        <v>556</v>
      </c>
      <c r="K286" s="8" t="s">
        <v>84</v>
      </c>
      <c r="L286" s="8" t="s">
        <v>316</v>
      </c>
      <c r="M286" s="8" t="s">
        <v>86</v>
      </c>
      <c r="N286" s="29" t="s">
        <v>1146</v>
      </c>
      <c r="O286" s="8" t="s">
        <v>1147</v>
      </c>
      <c r="P286" s="8" t="s">
        <v>178</v>
      </c>
      <c r="Q286" s="75" t="s">
        <v>1148</v>
      </c>
      <c r="R286" s="8" t="s">
        <v>1149</v>
      </c>
      <c r="S286" s="8" t="s">
        <v>1150</v>
      </c>
      <c r="T286" s="8" t="s">
        <v>31</v>
      </c>
      <c r="U286" s="8" t="s">
        <v>984</v>
      </c>
      <c r="V286" s="8">
        <v>17671887169</v>
      </c>
      <c r="W286" s="8" t="s">
        <v>985</v>
      </c>
    </row>
    <row r="287" ht="51" customHeight="1" spans="1:23">
      <c r="A287" s="34">
        <f>COUNT($A$1:A286)+1</f>
        <v>184</v>
      </c>
      <c r="B287" s="34" t="s">
        <v>1151</v>
      </c>
      <c r="C287" s="32" t="s">
        <v>24</v>
      </c>
      <c r="D287" s="80">
        <v>45565</v>
      </c>
      <c r="E287" s="23">
        <v>549.99064</v>
      </c>
      <c r="F287" s="23">
        <v>466.45905</v>
      </c>
      <c r="G287" s="23">
        <v>0</v>
      </c>
      <c r="H287" s="23">
        <f>SUM(E287:G287)</f>
        <v>1016.44969</v>
      </c>
      <c r="I287" s="34" t="s">
        <v>25</v>
      </c>
      <c r="J287" s="34" t="s">
        <v>727</v>
      </c>
      <c r="K287" s="34" t="s">
        <v>1152</v>
      </c>
      <c r="L287" s="34" t="s">
        <v>739</v>
      </c>
      <c r="M287" s="34" t="s">
        <v>86</v>
      </c>
      <c r="N287" s="34" t="s">
        <v>1153</v>
      </c>
      <c r="O287" s="8" t="s">
        <v>1154</v>
      </c>
      <c r="P287" s="34" t="s">
        <v>542</v>
      </c>
      <c r="Q287" s="44" t="s">
        <v>1155</v>
      </c>
      <c r="R287" s="8" t="s">
        <v>1156</v>
      </c>
      <c r="S287" s="8" t="s">
        <v>1157</v>
      </c>
      <c r="T287" s="34" t="s">
        <v>31</v>
      </c>
      <c r="U287" s="34" t="s">
        <v>915</v>
      </c>
      <c r="V287" s="34">
        <v>18707152859</v>
      </c>
      <c r="W287" s="34" t="s">
        <v>916</v>
      </c>
    </row>
    <row r="288" ht="48.95" customHeight="1" spans="1:23">
      <c r="A288" s="32"/>
      <c r="B288" s="32"/>
      <c r="C288" s="36"/>
      <c r="D288" s="81"/>
      <c r="E288" s="25"/>
      <c r="F288" s="25"/>
      <c r="G288" s="25"/>
      <c r="H288" s="25"/>
      <c r="I288" s="32"/>
      <c r="J288" s="32"/>
      <c r="K288" s="32"/>
      <c r="L288" s="32"/>
      <c r="M288" s="32"/>
      <c r="N288" s="32"/>
      <c r="O288" s="8" t="s">
        <v>1158</v>
      </c>
      <c r="P288" s="32"/>
      <c r="Q288" s="50" t="s">
        <v>1159</v>
      </c>
      <c r="R288" s="8" t="s">
        <v>353</v>
      </c>
      <c r="S288" s="8" t="s">
        <v>1160</v>
      </c>
      <c r="T288" s="32"/>
      <c r="U288" s="32"/>
      <c r="V288" s="32"/>
      <c r="W288" s="32"/>
    </row>
    <row r="289" ht="51" customHeight="1" spans="1:23">
      <c r="A289" s="31"/>
      <c r="B289" s="31"/>
      <c r="C289" s="37"/>
      <c r="D289" s="83"/>
      <c r="E289" s="27"/>
      <c r="F289" s="27"/>
      <c r="G289" s="27"/>
      <c r="H289" s="27"/>
      <c r="I289" s="31"/>
      <c r="J289" s="31"/>
      <c r="K289" s="31"/>
      <c r="L289" s="31"/>
      <c r="M289" s="31"/>
      <c r="N289" s="31"/>
      <c r="O289" s="8" t="s">
        <v>1161</v>
      </c>
      <c r="P289" s="31"/>
      <c r="Q289" s="49" t="s">
        <v>1162</v>
      </c>
      <c r="R289" s="8" t="s">
        <v>353</v>
      </c>
      <c r="S289" s="8" t="s">
        <v>1163</v>
      </c>
      <c r="T289" s="31"/>
      <c r="U289" s="31"/>
      <c r="V289" s="31"/>
      <c r="W289" s="31"/>
    </row>
    <row r="290" ht="36" customHeight="1" spans="1:23">
      <c r="A290" s="34">
        <f>COUNT($A$1:A289)+1</f>
        <v>185</v>
      </c>
      <c r="B290" s="34" t="s">
        <v>1164</v>
      </c>
      <c r="C290" s="32" t="s">
        <v>24</v>
      </c>
      <c r="D290" s="80">
        <v>45565</v>
      </c>
      <c r="E290" s="23">
        <v>799.861964</v>
      </c>
      <c r="F290" s="23">
        <v>430.988605</v>
      </c>
      <c r="G290" s="23">
        <v>6.9841</v>
      </c>
      <c r="H290" s="23">
        <f>SUM(E290:G290)</f>
        <v>1237.834669</v>
      </c>
      <c r="I290" s="34" t="s">
        <v>25</v>
      </c>
      <c r="J290" s="46" t="s">
        <v>175</v>
      </c>
      <c r="K290" s="34" t="s">
        <v>449</v>
      </c>
      <c r="L290" s="34" t="s">
        <v>1165</v>
      </c>
      <c r="M290" s="34" t="s">
        <v>86</v>
      </c>
      <c r="N290" s="34" t="s">
        <v>1166</v>
      </c>
      <c r="O290" s="34" t="s">
        <v>1164</v>
      </c>
      <c r="P290" s="34" t="s">
        <v>600</v>
      </c>
      <c r="Q290" s="109" t="s">
        <v>1167</v>
      </c>
      <c r="R290" s="8" t="s">
        <v>74</v>
      </c>
      <c r="S290" s="8" t="s">
        <v>1168</v>
      </c>
      <c r="T290" s="34" t="s">
        <v>31</v>
      </c>
      <c r="U290" s="34" t="s">
        <v>1050</v>
      </c>
      <c r="V290" s="34">
        <v>13908664033</v>
      </c>
      <c r="W290" s="43" t="s">
        <v>1051</v>
      </c>
    </row>
    <row r="291" ht="33" customHeight="1" spans="1:23">
      <c r="A291" s="31"/>
      <c r="B291" s="32"/>
      <c r="C291" s="36"/>
      <c r="D291" s="81"/>
      <c r="E291" s="27"/>
      <c r="F291" s="27"/>
      <c r="G291" s="27"/>
      <c r="H291" s="27"/>
      <c r="I291" s="31"/>
      <c r="J291" s="47"/>
      <c r="K291" s="31"/>
      <c r="L291" s="31"/>
      <c r="M291" s="31"/>
      <c r="N291" s="31"/>
      <c r="O291" s="31"/>
      <c r="P291" s="31"/>
      <c r="Q291" s="111"/>
      <c r="R291" s="8" t="s">
        <v>129</v>
      </c>
      <c r="S291" s="8" t="s">
        <v>1169</v>
      </c>
      <c r="T291" s="31"/>
      <c r="U291" s="31"/>
      <c r="V291" s="31"/>
      <c r="W291" s="31"/>
    </row>
    <row r="292" ht="42" customHeight="1" spans="1:23">
      <c r="A292" s="34">
        <f>COUNT($A$1:A290)+1</f>
        <v>186</v>
      </c>
      <c r="B292" s="34" t="s">
        <v>1170</v>
      </c>
      <c r="C292" s="8" t="s">
        <v>808</v>
      </c>
      <c r="D292" s="80">
        <v>45565</v>
      </c>
      <c r="E292" s="23">
        <v>794</v>
      </c>
      <c r="F292" s="23">
        <v>104.345825</v>
      </c>
      <c r="G292" s="23">
        <v>0</v>
      </c>
      <c r="H292" s="23">
        <f>SUM(E292:G292)</f>
        <v>898.345825</v>
      </c>
      <c r="I292" s="34" t="s">
        <v>25</v>
      </c>
      <c r="J292" s="34" t="s">
        <v>556</v>
      </c>
      <c r="K292" s="34" t="s">
        <v>449</v>
      </c>
      <c r="L292" s="34" t="s">
        <v>1109</v>
      </c>
      <c r="M292" s="34" t="s">
        <v>86</v>
      </c>
      <c r="N292" s="34" t="s">
        <v>1171</v>
      </c>
      <c r="O292" s="34" t="s">
        <v>1171</v>
      </c>
      <c r="P292" s="34" t="s">
        <v>372</v>
      </c>
      <c r="Q292" s="75" t="s">
        <v>1172</v>
      </c>
      <c r="R292" s="8" t="s">
        <v>140</v>
      </c>
      <c r="S292" s="8" t="s">
        <v>1173</v>
      </c>
      <c r="T292" s="34" t="s">
        <v>31</v>
      </c>
      <c r="U292" s="34" t="s">
        <v>1050</v>
      </c>
      <c r="V292" s="34">
        <v>13908664033</v>
      </c>
      <c r="W292" s="43" t="s">
        <v>1051</v>
      </c>
    </row>
    <row r="293" ht="39" customHeight="1" spans="1:23">
      <c r="A293" s="32"/>
      <c r="B293" s="31"/>
      <c r="C293" s="6"/>
      <c r="D293" s="83"/>
      <c r="E293" s="25"/>
      <c r="F293" s="25"/>
      <c r="G293" s="25"/>
      <c r="H293" s="25"/>
      <c r="I293" s="32"/>
      <c r="J293" s="32"/>
      <c r="K293" s="32"/>
      <c r="L293" s="32"/>
      <c r="M293" s="32"/>
      <c r="N293" s="32"/>
      <c r="O293" s="32"/>
      <c r="P293" s="32"/>
      <c r="Q293" s="109" t="s">
        <v>1174</v>
      </c>
      <c r="R293" s="8" t="s">
        <v>140</v>
      </c>
      <c r="S293" s="8" t="s">
        <v>1175</v>
      </c>
      <c r="T293" s="31"/>
      <c r="U293" s="31"/>
      <c r="V293" s="31"/>
      <c r="W293" s="31"/>
    </row>
    <row r="294" ht="23" customHeight="1" spans="1:23">
      <c r="A294" s="84">
        <f>COUNT($A$1:A293)+1</f>
        <v>187</v>
      </c>
      <c r="B294" s="8" t="s">
        <v>1176</v>
      </c>
      <c r="C294" s="8" t="s">
        <v>24</v>
      </c>
      <c r="D294" s="80">
        <v>45688</v>
      </c>
      <c r="E294" s="85">
        <v>3909.295918</v>
      </c>
      <c r="F294" s="85">
        <v>3948.13079</v>
      </c>
      <c r="G294" s="23">
        <v>3.2</v>
      </c>
      <c r="H294" s="23">
        <v>7860.626708</v>
      </c>
      <c r="I294" s="34" t="s">
        <v>25</v>
      </c>
      <c r="J294" s="34" t="s">
        <v>556</v>
      </c>
      <c r="K294" s="104" t="s">
        <v>84</v>
      </c>
      <c r="L294" s="34" t="s">
        <v>1177</v>
      </c>
      <c r="M294" s="8" t="s">
        <v>86</v>
      </c>
      <c r="N294" s="105" t="s">
        <v>1178</v>
      </c>
      <c r="O294" s="105" t="s">
        <v>1176</v>
      </c>
      <c r="P294" s="105" t="s">
        <v>114</v>
      </c>
      <c r="Q294" s="112" t="s">
        <v>1179</v>
      </c>
      <c r="R294" s="104" t="s">
        <v>74</v>
      </c>
      <c r="S294" s="105" t="s">
        <v>1180</v>
      </c>
      <c r="T294" s="34" t="s">
        <v>31</v>
      </c>
      <c r="U294" s="34" t="s">
        <v>915</v>
      </c>
      <c r="V294" s="34">
        <v>18707152859</v>
      </c>
      <c r="W294" s="43" t="s">
        <v>916</v>
      </c>
    </row>
    <row r="295" ht="23" customHeight="1" spans="1:23">
      <c r="A295" s="84"/>
      <c r="B295" s="8"/>
      <c r="C295" s="8"/>
      <c r="D295" s="36"/>
      <c r="E295" s="85"/>
      <c r="F295" s="85"/>
      <c r="G295" s="25"/>
      <c r="H295" s="25"/>
      <c r="I295" s="32"/>
      <c r="J295" s="32"/>
      <c r="K295" s="104"/>
      <c r="L295" s="32"/>
      <c r="M295" s="8"/>
      <c r="N295" s="105"/>
      <c r="O295" s="105"/>
      <c r="P295" s="105"/>
      <c r="Q295" s="112"/>
      <c r="R295" s="104" t="s">
        <v>77</v>
      </c>
      <c r="S295" s="105" t="s">
        <v>1181</v>
      </c>
      <c r="T295" s="32"/>
      <c r="U295" s="32"/>
      <c r="V295" s="32"/>
      <c r="W295" s="32"/>
    </row>
    <row r="296" ht="23" customHeight="1" spans="1:23">
      <c r="A296" s="84"/>
      <c r="B296" s="8"/>
      <c r="C296" s="8"/>
      <c r="D296" s="36"/>
      <c r="E296" s="85"/>
      <c r="F296" s="85"/>
      <c r="G296" s="25"/>
      <c r="H296" s="25"/>
      <c r="I296" s="32"/>
      <c r="J296" s="32"/>
      <c r="K296" s="104"/>
      <c r="L296" s="32"/>
      <c r="M296" s="8"/>
      <c r="N296" s="105"/>
      <c r="O296" s="105"/>
      <c r="P296" s="105"/>
      <c r="Q296" s="112"/>
      <c r="R296" s="105" t="s">
        <v>119</v>
      </c>
      <c r="S296" s="105" t="s">
        <v>1182</v>
      </c>
      <c r="T296" s="32"/>
      <c r="U296" s="32"/>
      <c r="V296" s="32"/>
      <c r="W296" s="32"/>
    </row>
    <row r="297" ht="23" customHeight="1" spans="1:23">
      <c r="A297" s="84"/>
      <c r="B297" s="8"/>
      <c r="C297" s="8"/>
      <c r="D297" s="37"/>
      <c r="E297" s="85"/>
      <c r="F297" s="85"/>
      <c r="G297" s="27"/>
      <c r="H297" s="27"/>
      <c r="I297" s="31"/>
      <c r="J297" s="31"/>
      <c r="K297" s="104"/>
      <c r="L297" s="31"/>
      <c r="M297" s="8"/>
      <c r="N297" s="105"/>
      <c r="O297" s="105"/>
      <c r="P297" s="105"/>
      <c r="Q297" s="112"/>
      <c r="R297" s="105" t="s">
        <v>1183</v>
      </c>
      <c r="S297" s="105" t="s">
        <v>1184</v>
      </c>
      <c r="T297" s="31"/>
      <c r="U297" s="31"/>
      <c r="V297" s="31"/>
      <c r="W297" s="31"/>
    </row>
    <row r="298" ht="26" customHeight="1" spans="1:23">
      <c r="A298" s="84">
        <f>COUNT($A$1:A297)+1</f>
        <v>188</v>
      </c>
      <c r="B298" s="8" t="s">
        <v>1185</v>
      </c>
      <c r="C298" s="8" t="s">
        <v>24</v>
      </c>
      <c r="D298" s="82">
        <v>45688</v>
      </c>
      <c r="E298" s="12">
        <v>713.9153</v>
      </c>
      <c r="F298" s="12">
        <v>811.942833</v>
      </c>
      <c r="G298" s="23">
        <v>9.24</v>
      </c>
      <c r="H298" s="23">
        <v>1535.098133</v>
      </c>
      <c r="I298" s="34" t="s">
        <v>25</v>
      </c>
      <c r="J298" s="34" t="s">
        <v>727</v>
      </c>
      <c r="K298" s="8" t="s">
        <v>84</v>
      </c>
      <c r="L298" s="34" t="s">
        <v>1186</v>
      </c>
      <c r="M298" s="105" t="s">
        <v>86</v>
      </c>
      <c r="N298" s="105" t="s">
        <v>1187</v>
      </c>
      <c r="O298" s="105" t="s">
        <v>1185</v>
      </c>
      <c r="P298" s="105" t="s">
        <v>337</v>
      </c>
      <c r="Q298" s="112" t="s">
        <v>1188</v>
      </c>
      <c r="R298" s="104" t="s">
        <v>77</v>
      </c>
      <c r="S298" s="105" t="s">
        <v>1189</v>
      </c>
      <c r="T298" s="8" t="s">
        <v>31</v>
      </c>
      <c r="U298" s="34" t="s">
        <v>1050</v>
      </c>
      <c r="V298" s="34">
        <v>13908664033</v>
      </c>
      <c r="W298" s="43" t="s">
        <v>1051</v>
      </c>
    </row>
    <row r="299" ht="26" customHeight="1" spans="1:23">
      <c r="A299" s="84"/>
      <c r="B299" s="8"/>
      <c r="C299" s="8"/>
      <c r="D299" s="6"/>
      <c r="E299" s="12"/>
      <c r="F299" s="12"/>
      <c r="G299" s="27"/>
      <c r="H299" s="27"/>
      <c r="I299" s="31"/>
      <c r="J299" s="31"/>
      <c r="K299" s="8"/>
      <c r="L299" s="31"/>
      <c r="M299" s="104"/>
      <c r="N299" s="106"/>
      <c r="O299" s="105"/>
      <c r="P299" s="106"/>
      <c r="Q299" s="112"/>
      <c r="R299" s="104" t="s">
        <v>74</v>
      </c>
      <c r="S299" s="105" t="s">
        <v>1190</v>
      </c>
      <c r="T299" s="8"/>
      <c r="U299" s="31"/>
      <c r="V299" s="31"/>
      <c r="W299" s="31"/>
    </row>
    <row r="300" ht="40" customHeight="1" spans="1:23">
      <c r="A300" s="86">
        <f>COUNT($A$1:A299)+1</f>
        <v>189</v>
      </c>
      <c r="B300" s="34" t="s">
        <v>1191</v>
      </c>
      <c r="C300" s="87" t="s">
        <v>1054</v>
      </c>
      <c r="D300" s="80">
        <v>45716</v>
      </c>
      <c r="E300" s="88">
        <v>4341.032</v>
      </c>
      <c r="F300" s="88">
        <v>2503.402259</v>
      </c>
      <c r="G300" s="88">
        <v>0</v>
      </c>
      <c r="H300" s="88">
        <v>6844.434259</v>
      </c>
      <c r="I300" s="34" t="s">
        <v>25</v>
      </c>
      <c r="J300" s="34" t="s">
        <v>556</v>
      </c>
      <c r="K300" s="34" t="s">
        <v>84</v>
      </c>
      <c r="L300" s="34" t="s">
        <v>1192</v>
      </c>
      <c r="M300" s="34" t="s">
        <v>86</v>
      </c>
      <c r="N300" s="34" t="s">
        <v>1193</v>
      </c>
      <c r="O300" s="34" t="s">
        <v>1194</v>
      </c>
      <c r="P300" s="34" t="s">
        <v>372</v>
      </c>
      <c r="Q300" s="34" t="s">
        <v>1195</v>
      </c>
      <c r="R300" s="8" t="s">
        <v>77</v>
      </c>
      <c r="S300" s="8" t="s">
        <v>1196</v>
      </c>
      <c r="T300" s="8" t="s">
        <v>31</v>
      </c>
      <c r="U300" s="34" t="s">
        <v>1197</v>
      </c>
      <c r="V300" s="34">
        <v>15327957051</v>
      </c>
      <c r="W300" s="43" t="s">
        <v>1198</v>
      </c>
    </row>
    <row r="301" ht="45" customHeight="1" spans="1:23">
      <c r="A301" s="89"/>
      <c r="B301" s="31"/>
      <c r="C301" s="90"/>
      <c r="D301" s="83"/>
      <c r="E301" s="91"/>
      <c r="F301" s="91"/>
      <c r="G301" s="91"/>
      <c r="H301" s="91"/>
      <c r="I301" s="31"/>
      <c r="J301" s="31"/>
      <c r="K301" s="31"/>
      <c r="L301" s="31"/>
      <c r="M301" s="31"/>
      <c r="N301" s="31"/>
      <c r="O301" s="31"/>
      <c r="P301" s="31"/>
      <c r="Q301" s="31"/>
      <c r="R301" s="8" t="s">
        <v>167</v>
      </c>
      <c r="S301" s="8" t="s">
        <v>1199</v>
      </c>
      <c r="T301" s="8"/>
      <c r="U301" s="31"/>
      <c r="V301" s="31"/>
      <c r="W301" s="31"/>
    </row>
    <row r="302" ht="33" customHeight="1" spans="1:23">
      <c r="A302" s="86">
        <f>COUNT($A$1:A300)+1</f>
        <v>190</v>
      </c>
      <c r="B302" s="34" t="s">
        <v>1194</v>
      </c>
      <c r="C302" s="87" t="s">
        <v>1054</v>
      </c>
      <c r="D302" s="80">
        <v>45716</v>
      </c>
      <c r="E302" s="88">
        <v>3787.726</v>
      </c>
      <c r="F302" s="88">
        <v>2239.529632</v>
      </c>
      <c r="G302" s="88">
        <v>0</v>
      </c>
      <c r="H302" s="88">
        <v>6027.255632</v>
      </c>
      <c r="I302" s="34" t="s">
        <v>25</v>
      </c>
      <c r="J302" s="34" t="s">
        <v>556</v>
      </c>
      <c r="K302" s="34" t="s">
        <v>84</v>
      </c>
      <c r="L302" s="34" t="s">
        <v>1192</v>
      </c>
      <c r="M302" s="34" t="s">
        <v>86</v>
      </c>
      <c r="N302" s="34" t="s">
        <v>1200</v>
      </c>
      <c r="O302" s="34" t="s">
        <v>1194</v>
      </c>
      <c r="P302" s="34" t="s">
        <v>372</v>
      </c>
      <c r="Q302" s="34" t="s">
        <v>1195</v>
      </c>
      <c r="R302" s="8" t="s">
        <v>1201</v>
      </c>
      <c r="S302" s="8" t="s">
        <v>1202</v>
      </c>
      <c r="T302" s="8" t="s">
        <v>31</v>
      </c>
      <c r="U302" s="34" t="s">
        <v>1197</v>
      </c>
      <c r="V302" s="34">
        <v>15327957051</v>
      </c>
      <c r="W302" s="43" t="s">
        <v>1198</v>
      </c>
    </row>
    <row r="303" ht="37" customHeight="1" spans="1:23">
      <c r="A303" s="89"/>
      <c r="B303" s="31"/>
      <c r="C303" s="90"/>
      <c r="D303" s="83"/>
      <c r="E303" s="91"/>
      <c r="F303" s="91"/>
      <c r="G303" s="91"/>
      <c r="H303" s="91"/>
      <c r="I303" s="31"/>
      <c r="J303" s="31"/>
      <c r="K303" s="31"/>
      <c r="L303" s="31"/>
      <c r="M303" s="31"/>
      <c r="N303" s="31"/>
      <c r="O303" s="31"/>
      <c r="P303" s="31"/>
      <c r="Q303" s="31"/>
      <c r="R303" s="8" t="s">
        <v>1203</v>
      </c>
      <c r="S303" s="8" t="s">
        <v>1204</v>
      </c>
      <c r="T303" s="8"/>
      <c r="U303" s="31"/>
      <c r="V303" s="31"/>
      <c r="W303" s="31"/>
    </row>
    <row r="304" ht="33.75" customHeight="1" spans="1:23">
      <c r="A304" s="86">
        <f>COUNT($A$1:A302)+1</f>
        <v>191</v>
      </c>
      <c r="B304" s="34" t="s">
        <v>1205</v>
      </c>
      <c r="C304" s="87" t="s">
        <v>64</v>
      </c>
      <c r="D304" s="80">
        <v>45716</v>
      </c>
      <c r="E304" s="88">
        <v>975</v>
      </c>
      <c r="F304" s="88">
        <v>45.871061</v>
      </c>
      <c r="G304" s="88">
        <v>3.4</v>
      </c>
      <c r="H304" s="88">
        <v>1024.271061</v>
      </c>
      <c r="I304" s="34" t="s">
        <v>25</v>
      </c>
      <c r="J304" s="34" t="s">
        <v>727</v>
      </c>
      <c r="K304" s="34" t="s">
        <v>449</v>
      </c>
      <c r="L304" s="34" t="s">
        <v>436</v>
      </c>
      <c r="M304" s="34" t="s">
        <v>86</v>
      </c>
      <c r="N304" s="34" t="s">
        <v>1206</v>
      </c>
      <c r="O304" s="34" t="s">
        <v>1207</v>
      </c>
      <c r="P304" s="34" t="s">
        <v>103</v>
      </c>
      <c r="Q304" s="34" t="s">
        <v>1208</v>
      </c>
      <c r="R304" s="8" t="s">
        <v>1209</v>
      </c>
      <c r="S304" s="8" t="s">
        <v>1210</v>
      </c>
      <c r="T304" s="34" t="s">
        <v>31</v>
      </c>
      <c r="U304" s="34" t="s">
        <v>1197</v>
      </c>
      <c r="V304" s="34">
        <v>15327957051</v>
      </c>
      <c r="W304" s="113" t="s">
        <v>1198</v>
      </c>
    </row>
    <row r="305" ht="22.5" customHeight="1" spans="1:23">
      <c r="A305" s="92"/>
      <c r="B305" s="32"/>
      <c r="C305" s="87"/>
      <c r="D305" s="81"/>
      <c r="E305" s="93"/>
      <c r="F305" s="93"/>
      <c r="G305" s="93"/>
      <c r="H305" s="93"/>
      <c r="I305" s="32"/>
      <c r="J305" s="32"/>
      <c r="K305" s="32"/>
      <c r="L305" s="32"/>
      <c r="M305" s="32"/>
      <c r="N305" s="32"/>
      <c r="O305" s="32"/>
      <c r="P305" s="32"/>
      <c r="Q305" s="32"/>
      <c r="R305" s="8" t="s">
        <v>1211</v>
      </c>
      <c r="S305" s="8" t="s">
        <v>1212</v>
      </c>
      <c r="T305" s="32"/>
      <c r="U305" s="32"/>
      <c r="V305" s="32"/>
      <c r="W305" s="114"/>
    </row>
    <row r="306" ht="22.5" customHeight="1" spans="1:23">
      <c r="A306" s="92"/>
      <c r="B306" s="32"/>
      <c r="C306" s="87"/>
      <c r="D306" s="81"/>
      <c r="E306" s="93"/>
      <c r="F306" s="93"/>
      <c r="G306" s="93"/>
      <c r="H306" s="93"/>
      <c r="I306" s="32"/>
      <c r="J306" s="32"/>
      <c r="K306" s="32"/>
      <c r="L306" s="32"/>
      <c r="M306" s="32"/>
      <c r="N306" s="32"/>
      <c r="O306" s="32"/>
      <c r="P306" s="32"/>
      <c r="Q306" s="32"/>
      <c r="R306" s="8" t="s">
        <v>1213</v>
      </c>
      <c r="S306" s="8" t="s">
        <v>1214</v>
      </c>
      <c r="T306" s="32"/>
      <c r="U306" s="32"/>
      <c r="V306" s="32"/>
      <c r="W306" s="114"/>
    </row>
    <row r="307" ht="22.5" customHeight="1" spans="1:23">
      <c r="A307" s="89"/>
      <c r="B307" s="31"/>
      <c r="C307" s="90"/>
      <c r="D307" s="83"/>
      <c r="E307" s="91"/>
      <c r="F307" s="91"/>
      <c r="G307" s="91"/>
      <c r="H307" s="91"/>
      <c r="I307" s="31"/>
      <c r="J307" s="31"/>
      <c r="K307" s="31"/>
      <c r="L307" s="31"/>
      <c r="M307" s="31"/>
      <c r="N307" s="31"/>
      <c r="O307" s="31"/>
      <c r="P307" s="31"/>
      <c r="Q307" s="31"/>
      <c r="R307" s="8" t="s">
        <v>1201</v>
      </c>
      <c r="S307" s="8" t="s">
        <v>1215</v>
      </c>
      <c r="T307" s="31"/>
      <c r="U307" s="31"/>
      <c r="V307" s="31"/>
      <c r="W307" s="115"/>
    </row>
    <row r="308" ht="55" customHeight="1" spans="1:23">
      <c r="A308" s="84">
        <f>COUNT($A$1:A304)+1</f>
        <v>192</v>
      </c>
      <c r="B308" s="8" t="s">
        <v>1216</v>
      </c>
      <c r="C308" s="90" t="s">
        <v>24</v>
      </c>
      <c r="D308" s="82">
        <v>45716</v>
      </c>
      <c r="E308" s="94">
        <v>975</v>
      </c>
      <c r="F308" s="94">
        <v>46.411328</v>
      </c>
      <c r="G308" s="94">
        <v>3.4</v>
      </c>
      <c r="H308" s="94">
        <v>1024.811328</v>
      </c>
      <c r="I308" s="8" t="s">
        <v>25</v>
      </c>
      <c r="J308" s="8" t="s">
        <v>727</v>
      </c>
      <c r="K308" s="8" t="s">
        <v>449</v>
      </c>
      <c r="L308" s="8" t="s">
        <v>436</v>
      </c>
      <c r="M308" s="8" t="s">
        <v>86</v>
      </c>
      <c r="N308" s="8" t="s">
        <v>1217</v>
      </c>
      <c r="O308" s="8" t="s">
        <v>1218</v>
      </c>
      <c r="P308" s="8" t="s">
        <v>103</v>
      </c>
      <c r="Q308" s="8" t="s">
        <v>1219</v>
      </c>
      <c r="R308" s="8" t="s">
        <v>1156</v>
      </c>
      <c r="S308" s="8" t="s">
        <v>1220</v>
      </c>
      <c r="T308" s="8" t="s">
        <v>31</v>
      </c>
      <c r="U308" s="8" t="s">
        <v>1197</v>
      </c>
      <c r="V308" s="8">
        <v>15327957051</v>
      </c>
      <c r="W308" s="116" t="s">
        <v>1198</v>
      </c>
    </row>
    <row r="309" ht="55" customHeight="1" spans="1:23">
      <c r="A309" s="84">
        <f>COUNT($A$1:A308)+1</f>
        <v>193</v>
      </c>
      <c r="B309" s="8" t="s">
        <v>1221</v>
      </c>
      <c r="C309" s="90" t="s">
        <v>24</v>
      </c>
      <c r="D309" s="82">
        <v>45716</v>
      </c>
      <c r="E309" s="94">
        <v>939.96539</v>
      </c>
      <c r="F309" s="94">
        <v>73.215903</v>
      </c>
      <c r="G309" s="94">
        <v>3.4</v>
      </c>
      <c r="H309" s="94">
        <v>1016.581293</v>
      </c>
      <c r="I309" s="8" t="s">
        <v>25</v>
      </c>
      <c r="J309" s="8" t="s">
        <v>727</v>
      </c>
      <c r="K309" s="8" t="s">
        <v>449</v>
      </c>
      <c r="L309" s="8" t="s">
        <v>436</v>
      </c>
      <c r="M309" s="8" t="s">
        <v>86</v>
      </c>
      <c r="N309" s="8" t="s">
        <v>1222</v>
      </c>
      <c r="O309" s="8" t="s">
        <v>1223</v>
      </c>
      <c r="P309" s="8" t="s">
        <v>103</v>
      </c>
      <c r="Q309" s="8" t="s">
        <v>1224</v>
      </c>
      <c r="R309" s="8" t="s">
        <v>1156</v>
      </c>
      <c r="S309" s="8" t="s">
        <v>1225</v>
      </c>
      <c r="T309" s="8" t="s">
        <v>31</v>
      </c>
      <c r="U309" s="8" t="s">
        <v>1197</v>
      </c>
      <c r="V309" s="8">
        <v>15327957051</v>
      </c>
      <c r="W309" s="116" t="s">
        <v>1198</v>
      </c>
    </row>
    <row r="310" ht="55" customHeight="1" spans="1:23">
      <c r="A310" s="84">
        <f>COUNT($A$1:A309)+1</f>
        <v>194</v>
      </c>
      <c r="B310" s="8" t="s">
        <v>1226</v>
      </c>
      <c r="C310" s="90" t="s">
        <v>24</v>
      </c>
      <c r="D310" s="82">
        <v>45716</v>
      </c>
      <c r="E310" s="94">
        <v>632.416692</v>
      </c>
      <c r="F310" s="94">
        <v>389.795663</v>
      </c>
      <c r="G310" s="94">
        <v>3.7</v>
      </c>
      <c r="H310" s="94">
        <v>1025.912355</v>
      </c>
      <c r="I310" s="8" t="s">
        <v>25</v>
      </c>
      <c r="J310" s="8" t="s">
        <v>727</v>
      </c>
      <c r="K310" s="8" t="s">
        <v>449</v>
      </c>
      <c r="L310" s="8" t="s">
        <v>436</v>
      </c>
      <c r="M310" s="8" t="s">
        <v>86</v>
      </c>
      <c r="N310" s="8" t="s">
        <v>1227</v>
      </c>
      <c r="O310" s="8" t="s">
        <v>1228</v>
      </c>
      <c r="P310" s="8" t="s">
        <v>103</v>
      </c>
      <c r="Q310" s="8" t="s">
        <v>1229</v>
      </c>
      <c r="R310" s="8" t="s">
        <v>1203</v>
      </c>
      <c r="S310" s="8" t="s">
        <v>1230</v>
      </c>
      <c r="T310" s="8" t="s">
        <v>31</v>
      </c>
      <c r="U310" s="8" t="s">
        <v>1197</v>
      </c>
      <c r="V310" s="8">
        <v>15327957051</v>
      </c>
      <c r="W310" s="116" t="s">
        <v>1198</v>
      </c>
    </row>
    <row r="311" ht="51" customHeight="1" spans="1:23">
      <c r="A311" s="84">
        <f>COUNT($A$1:A310)+1</f>
        <v>195</v>
      </c>
      <c r="B311" s="8" t="s">
        <v>1231</v>
      </c>
      <c r="C311" s="90" t="s">
        <v>1054</v>
      </c>
      <c r="D311" s="82">
        <v>45716</v>
      </c>
      <c r="E311" s="94">
        <v>1900</v>
      </c>
      <c r="F311" s="94">
        <v>391.353572</v>
      </c>
      <c r="G311" s="94">
        <v>0</v>
      </c>
      <c r="H311" s="94">
        <v>2291.353572</v>
      </c>
      <c r="I311" s="8" t="s">
        <v>25</v>
      </c>
      <c r="J311" s="8" t="s">
        <v>727</v>
      </c>
      <c r="K311" s="8" t="s">
        <v>449</v>
      </c>
      <c r="L311" s="8" t="s">
        <v>1077</v>
      </c>
      <c r="M311" s="8" t="s">
        <v>86</v>
      </c>
      <c r="N311" s="8" t="s">
        <v>1232</v>
      </c>
      <c r="O311" s="8" t="s">
        <v>1231</v>
      </c>
      <c r="P311" s="8" t="s">
        <v>89</v>
      </c>
      <c r="Q311" s="8" t="s">
        <v>1233</v>
      </c>
      <c r="R311" s="8" t="s">
        <v>1156</v>
      </c>
      <c r="S311" s="8" t="s">
        <v>1234</v>
      </c>
      <c r="T311" s="8" t="s">
        <v>31</v>
      </c>
      <c r="U311" s="8" t="s">
        <v>1050</v>
      </c>
      <c r="V311" s="8">
        <v>13908664033</v>
      </c>
      <c r="W311" s="116" t="s">
        <v>1051</v>
      </c>
    </row>
    <row r="312" ht="59" customHeight="1" spans="1:23">
      <c r="A312" s="84">
        <f>COUNT($A$1:A311)+1</f>
        <v>196</v>
      </c>
      <c r="B312" s="8" t="s">
        <v>1235</v>
      </c>
      <c r="C312" s="90" t="s">
        <v>808</v>
      </c>
      <c r="D312" s="82">
        <v>45716</v>
      </c>
      <c r="E312" s="94">
        <v>1000</v>
      </c>
      <c r="F312" s="94">
        <v>69.343054</v>
      </c>
      <c r="G312" s="94">
        <v>0</v>
      </c>
      <c r="H312" s="94">
        <v>1069.343054</v>
      </c>
      <c r="I312" s="8" t="s">
        <v>25</v>
      </c>
      <c r="J312" s="8" t="s">
        <v>556</v>
      </c>
      <c r="K312" s="8" t="s">
        <v>84</v>
      </c>
      <c r="L312" s="8" t="s">
        <v>1236</v>
      </c>
      <c r="M312" s="8" t="s">
        <v>86</v>
      </c>
      <c r="N312" s="8" t="s">
        <v>1237</v>
      </c>
      <c r="O312" s="8" t="s">
        <v>1235</v>
      </c>
      <c r="P312" s="8" t="s">
        <v>89</v>
      </c>
      <c r="Q312" s="8" t="s">
        <v>1238</v>
      </c>
      <c r="R312" s="8" t="s">
        <v>1156</v>
      </c>
      <c r="S312" s="8" t="s">
        <v>1239</v>
      </c>
      <c r="T312" s="8" t="s">
        <v>31</v>
      </c>
      <c r="U312" s="8" t="s">
        <v>1050</v>
      </c>
      <c r="V312" s="8">
        <v>13908664033</v>
      </c>
      <c r="W312" s="8" t="s">
        <v>1051</v>
      </c>
    </row>
    <row r="313" ht="59" customHeight="1" spans="1:23">
      <c r="A313" s="84">
        <f>COUNT($A$1:A312)+1</f>
        <v>197</v>
      </c>
      <c r="B313" s="95" t="s">
        <v>1240</v>
      </c>
      <c r="C313" s="96" t="s">
        <v>24</v>
      </c>
      <c r="D313" s="97">
        <v>45777</v>
      </c>
      <c r="E313" s="98">
        <v>1196.8</v>
      </c>
      <c r="F313" s="98">
        <v>629.26</v>
      </c>
      <c r="G313" s="98">
        <v>31.95</v>
      </c>
      <c r="H313" s="98">
        <v>1858.01</v>
      </c>
      <c r="I313" s="95" t="s">
        <v>25</v>
      </c>
      <c r="J313" s="95" t="s">
        <v>175</v>
      </c>
      <c r="K313" s="95" t="s">
        <v>84</v>
      </c>
      <c r="L313" s="95" t="s">
        <v>1241</v>
      </c>
      <c r="M313" s="95" t="s">
        <v>86</v>
      </c>
      <c r="N313" s="95" t="s">
        <v>1242</v>
      </c>
      <c r="O313" s="95" t="s">
        <v>1243</v>
      </c>
      <c r="P313" s="95" t="s">
        <v>372</v>
      </c>
      <c r="Q313" s="95" t="s">
        <v>1244</v>
      </c>
      <c r="R313" s="95" t="s">
        <v>140</v>
      </c>
      <c r="S313" s="95" t="s">
        <v>1245</v>
      </c>
      <c r="T313" s="95" t="s">
        <v>31</v>
      </c>
      <c r="U313" s="95" t="s">
        <v>340</v>
      </c>
      <c r="V313" s="95">
        <v>13071265115</v>
      </c>
      <c r="W313" s="95" t="s">
        <v>341</v>
      </c>
    </row>
    <row r="314" ht="59" customHeight="1" spans="1:23">
      <c r="A314" s="84">
        <f>COUNT($A$1:A313)+1</f>
        <v>198</v>
      </c>
      <c r="B314" s="95" t="s">
        <v>1246</v>
      </c>
      <c r="C314" s="96" t="s">
        <v>39</v>
      </c>
      <c r="D314" s="97">
        <v>45777</v>
      </c>
      <c r="E314" s="98">
        <v>631.03</v>
      </c>
      <c r="F314" s="98">
        <v>305.55</v>
      </c>
      <c r="G314" s="98">
        <v>3.17</v>
      </c>
      <c r="H314" s="98">
        <v>939.75</v>
      </c>
      <c r="I314" s="95" t="s">
        <v>25</v>
      </c>
      <c r="J314" s="95" t="s">
        <v>175</v>
      </c>
      <c r="K314" s="95" t="s">
        <v>84</v>
      </c>
      <c r="L314" s="95" t="s">
        <v>369</v>
      </c>
      <c r="M314" s="95" t="s">
        <v>86</v>
      </c>
      <c r="N314" s="95" t="s">
        <v>29</v>
      </c>
      <c r="O314" s="95" t="s">
        <v>1246</v>
      </c>
      <c r="P314" s="95" t="s">
        <v>372</v>
      </c>
      <c r="Q314" s="95" t="s">
        <v>1247</v>
      </c>
      <c r="R314" s="95" t="s">
        <v>140</v>
      </c>
      <c r="S314" s="95" t="s">
        <v>1248</v>
      </c>
      <c r="T314" s="95" t="s">
        <v>31</v>
      </c>
      <c r="U314" s="95" t="s">
        <v>340</v>
      </c>
      <c r="V314" s="95">
        <v>13071265115</v>
      </c>
      <c r="W314" s="95" t="s">
        <v>341</v>
      </c>
    </row>
    <row r="315" ht="59" customHeight="1" spans="1:23">
      <c r="A315" s="84">
        <f>COUNT($A$1:A314)+1</f>
        <v>199</v>
      </c>
      <c r="B315" s="99" t="s">
        <v>1249</v>
      </c>
      <c r="C315" s="100" t="s">
        <v>1250</v>
      </c>
      <c r="D315" s="101">
        <v>45816</v>
      </c>
      <c r="E315" s="94">
        <v>9000</v>
      </c>
      <c r="F315" s="94">
        <v>1474.04</v>
      </c>
      <c r="G315" s="99">
        <v>0</v>
      </c>
      <c r="H315" s="99">
        <v>10474.04</v>
      </c>
      <c r="I315" s="99" t="s">
        <v>109</v>
      </c>
      <c r="J315" s="99" t="s">
        <v>556</v>
      </c>
      <c r="K315" s="107" t="s">
        <v>1251</v>
      </c>
      <c r="L315" s="99" t="s">
        <v>194</v>
      </c>
      <c r="M315" s="99" t="s">
        <v>112</v>
      </c>
      <c r="N315" s="99" t="s">
        <v>1252</v>
      </c>
      <c r="O315" s="99" t="s">
        <v>1253</v>
      </c>
      <c r="P315" s="99" t="s">
        <v>152</v>
      </c>
      <c r="Q315" s="99" t="s">
        <v>1254</v>
      </c>
      <c r="R315" s="99" t="s">
        <v>212</v>
      </c>
      <c r="S315" s="99" t="s">
        <v>1255</v>
      </c>
      <c r="T315" s="50" t="s">
        <v>31</v>
      </c>
      <c r="U315" s="8" t="s">
        <v>1256</v>
      </c>
      <c r="V315" s="8">
        <v>15827650729</v>
      </c>
      <c r="W315" s="64" t="s">
        <v>1257</v>
      </c>
    </row>
    <row r="316" ht="59" customHeight="1" spans="1:23">
      <c r="A316" s="84">
        <f>COUNT($A$1:A315)+1</f>
        <v>200</v>
      </c>
      <c r="B316" s="99" t="s">
        <v>1258</v>
      </c>
      <c r="C316" s="100" t="s">
        <v>383</v>
      </c>
      <c r="D316" s="101">
        <v>45816</v>
      </c>
      <c r="E316" s="102">
        <v>1577.57</v>
      </c>
      <c r="F316" s="94">
        <v>2771.07</v>
      </c>
      <c r="G316" s="99">
        <v>14.38</v>
      </c>
      <c r="H316" s="99">
        <v>4363.02</v>
      </c>
      <c r="I316" s="99" t="s">
        <v>25</v>
      </c>
      <c r="J316" s="99"/>
      <c r="K316" s="107" t="s">
        <v>84</v>
      </c>
      <c r="L316" s="99" t="s">
        <v>1259</v>
      </c>
      <c r="M316" s="99" t="s">
        <v>27</v>
      </c>
      <c r="N316" s="99" t="s">
        <v>1260</v>
      </c>
      <c r="O316" s="99" t="s">
        <v>29</v>
      </c>
      <c r="P316" s="99" t="s">
        <v>29</v>
      </c>
      <c r="Q316" s="99" t="s">
        <v>29</v>
      </c>
      <c r="R316" s="99" t="s">
        <v>29</v>
      </c>
      <c r="S316" s="99" t="s">
        <v>29</v>
      </c>
      <c r="T316" s="50" t="s">
        <v>31</v>
      </c>
      <c r="U316" s="8" t="s">
        <v>312</v>
      </c>
      <c r="V316" s="8">
        <v>13581395031</v>
      </c>
      <c r="W316" s="64" t="s">
        <v>313</v>
      </c>
    </row>
    <row r="317" ht="59" customHeight="1" spans="1:23">
      <c r="A317" s="84">
        <f>COUNT($A$1:A316)+1</f>
        <v>201</v>
      </c>
      <c r="B317" s="99" t="s">
        <v>1261</v>
      </c>
      <c r="C317" s="100" t="s">
        <v>423</v>
      </c>
      <c r="D317" s="101">
        <v>45816</v>
      </c>
      <c r="E317" s="102">
        <v>1146.24</v>
      </c>
      <c r="F317" s="94">
        <v>2902.02</v>
      </c>
      <c r="G317" s="99">
        <v>16.34</v>
      </c>
      <c r="H317" s="99">
        <v>4064.6</v>
      </c>
      <c r="I317" s="99" t="s">
        <v>25</v>
      </c>
      <c r="J317" s="99"/>
      <c r="K317" s="107" t="s">
        <v>84</v>
      </c>
      <c r="L317" s="99" t="s">
        <v>1259</v>
      </c>
      <c r="M317" s="99" t="s">
        <v>27</v>
      </c>
      <c r="N317" s="99" t="s">
        <v>1260</v>
      </c>
      <c r="O317" s="99" t="s">
        <v>29</v>
      </c>
      <c r="P317" s="99" t="s">
        <v>29</v>
      </c>
      <c r="Q317" s="99" t="s">
        <v>29</v>
      </c>
      <c r="R317" s="99" t="s">
        <v>29</v>
      </c>
      <c r="S317" s="99" t="s">
        <v>29</v>
      </c>
      <c r="T317" s="50" t="s">
        <v>31</v>
      </c>
      <c r="U317" s="31" t="s">
        <v>312</v>
      </c>
      <c r="V317" s="8">
        <v>13581395031</v>
      </c>
      <c r="W317" s="64" t="s">
        <v>313</v>
      </c>
    </row>
    <row r="318" ht="59" customHeight="1" spans="1:23">
      <c r="A318" s="84">
        <f>COUNT($A$1:A317)+1</f>
        <v>202</v>
      </c>
      <c r="B318" s="99" t="s">
        <v>1262</v>
      </c>
      <c r="C318" s="100" t="s">
        <v>383</v>
      </c>
      <c r="D318" s="101">
        <v>45816</v>
      </c>
      <c r="E318" s="102">
        <v>885.83</v>
      </c>
      <c r="F318" s="94">
        <v>1560.44</v>
      </c>
      <c r="G318" s="99">
        <v>9.19</v>
      </c>
      <c r="H318" s="99">
        <v>2455.46</v>
      </c>
      <c r="I318" s="99" t="s">
        <v>25</v>
      </c>
      <c r="J318" s="99"/>
      <c r="K318" s="107" t="s">
        <v>84</v>
      </c>
      <c r="L318" s="99" t="s">
        <v>1259</v>
      </c>
      <c r="M318" s="99" t="s">
        <v>27</v>
      </c>
      <c r="N318" s="99" t="s">
        <v>1260</v>
      </c>
      <c r="O318" s="99" t="s">
        <v>29</v>
      </c>
      <c r="P318" s="99" t="s">
        <v>29</v>
      </c>
      <c r="Q318" s="99" t="s">
        <v>29</v>
      </c>
      <c r="R318" s="99" t="s">
        <v>29</v>
      </c>
      <c r="S318" s="99" t="s">
        <v>29</v>
      </c>
      <c r="T318" s="50" t="s">
        <v>31</v>
      </c>
      <c r="U318" s="31" t="s">
        <v>312</v>
      </c>
      <c r="V318" s="8">
        <v>13581395031</v>
      </c>
      <c r="W318" s="64" t="s">
        <v>313</v>
      </c>
    </row>
    <row r="319" ht="59" customHeight="1" spans="1:23">
      <c r="A319" s="84">
        <f>COUNT($A$1:A318)+1</f>
        <v>203</v>
      </c>
      <c r="B319" s="99" t="s">
        <v>1263</v>
      </c>
      <c r="C319" s="100" t="s">
        <v>1264</v>
      </c>
      <c r="D319" s="101">
        <v>45816</v>
      </c>
      <c r="E319" s="102">
        <v>1398.41</v>
      </c>
      <c r="F319" s="94">
        <v>2605.7</v>
      </c>
      <c r="G319" s="99">
        <v>13.81</v>
      </c>
      <c r="H319" s="99">
        <v>4017.92</v>
      </c>
      <c r="I319" s="99" t="s">
        <v>25</v>
      </c>
      <c r="J319" s="99"/>
      <c r="K319" s="107" t="s">
        <v>84</v>
      </c>
      <c r="L319" s="99" t="s">
        <v>1259</v>
      </c>
      <c r="M319" s="99" t="s">
        <v>27</v>
      </c>
      <c r="N319" s="99" t="s">
        <v>1260</v>
      </c>
      <c r="O319" s="99" t="s">
        <v>29</v>
      </c>
      <c r="P319" s="99" t="s">
        <v>29</v>
      </c>
      <c r="Q319" s="99" t="s">
        <v>29</v>
      </c>
      <c r="R319" s="99" t="s">
        <v>29</v>
      </c>
      <c r="S319" s="99" t="s">
        <v>29</v>
      </c>
      <c r="T319" s="50" t="s">
        <v>31</v>
      </c>
      <c r="U319" s="31" t="s">
        <v>312</v>
      </c>
      <c r="V319" s="8">
        <v>13581395031</v>
      </c>
      <c r="W319" s="64" t="s">
        <v>313</v>
      </c>
    </row>
    <row r="320" ht="59" customHeight="1" spans="1:23">
      <c r="A320" s="84">
        <f>COUNT($A$1:A319)+1</f>
        <v>204</v>
      </c>
      <c r="B320" s="99" t="s">
        <v>1265</v>
      </c>
      <c r="C320" s="100" t="s">
        <v>1266</v>
      </c>
      <c r="D320" s="101">
        <v>45816</v>
      </c>
      <c r="E320" s="102">
        <v>1000</v>
      </c>
      <c r="F320" s="94">
        <v>1307.35</v>
      </c>
      <c r="G320" s="99">
        <v>8.9</v>
      </c>
      <c r="H320" s="99">
        <v>2316.25</v>
      </c>
      <c r="I320" s="99" t="s">
        <v>25</v>
      </c>
      <c r="J320" s="99" t="s">
        <v>727</v>
      </c>
      <c r="K320" s="107" t="s">
        <v>84</v>
      </c>
      <c r="L320" s="99" t="s">
        <v>1267</v>
      </c>
      <c r="M320" s="99" t="s">
        <v>86</v>
      </c>
      <c r="N320" s="99" t="s">
        <v>1268</v>
      </c>
      <c r="O320" s="99" t="s">
        <v>1269</v>
      </c>
      <c r="P320" s="99" t="s">
        <v>178</v>
      </c>
      <c r="Q320" s="99" t="s">
        <v>1270</v>
      </c>
      <c r="R320" s="99" t="s">
        <v>140</v>
      </c>
      <c r="S320" s="99" t="s">
        <v>1271</v>
      </c>
      <c r="T320" s="50" t="s">
        <v>31</v>
      </c>
      <c r="U320" s="31" t="s">
        <v>312</v>
      </c>
      <c r="V320" s="8">
        <v>13581395031</v>
      </c>
      <c r="W320" s="64" t="s">
        <v>313</v>
      </c>
    </row>
    <row r="321" ht="59" customHeight="1" spans="1:23">
      <c r="A321" s="84">
        <f>COUNT($A$1:A320)+1</f>
        <v>205</v>
      </c>
      <c r="B321" s="99" t="s">
        <v>1272</v>
      </c>
      <c r="C321" s="100" t="s">
        <v>1273</v>
      </c>
      <c r="D321" s="101">
        <v>45816</v>
      </c>
      <c r="E321" s="102">
        <v>1000</v>
      </c>
      <c r="F321" s="94">
        <v>1305.93</v>
      </c>
      <c r="G321" s="99">
        <v>8.89</v>
      </c>
      <c r="H321" s="99">
        <v>2314.82</v>
      </c>
      <c r="I321" s="99" t="s">
        <v>25</v>
      </c>
      <c r="J321" s="99" t="s">
        <v>556</v>
      </c>
      <c r="K321" s="107" t="s">
        <v>84</v>
      </c>
      <c r="L321" s="99" t="s">
        <v>1267</v>
      </c>
      <c r="M321" s="99" t="s">
        <v>86</v>
      </c>
      <c r="N321" s="99" t="s">
        <v>1274</v>
      </c>
      <c r="O321" s="99" t="s">
        <v>1275</v>
      </c>
      <c r="P321" s="99" t="s">
        <v>178</v>
      </c>
      <c r="Q321" s="99" t="s">
        <v>1276</v>
      </c>
      <c r="R321" s="99" t="s">
        <v>167</v>
      </c>
      <c r="S321" s="99" t="s">
        <v>1277</v>
      </c>
      <c r="T321" s="50" t="s">
        <v>31</v>
      </c>
      <c r="U321" s="31" t="s">
        <v>312</v>
      </c>
      <c r="V321" s="8">
        <v>13581395031</v>
      </c>
      <c r="W321" s="64" t="s">
        <v>313</v>
      </c>
    </row>
    <row r="322" ht="59" customHeight="1" spans="1:23">
      <c r="A322" s="86">
        <f>COUNT($A$1:A321)+1</f>
        <v>206</v>
      </c>
      <c r="B322" s="34" t="s">
        <v>1278</v>
      </c>
      <c r="C322" s="87" t="s">
        <v>1279</v>
      </c>
      <c r="D322" s="80">
        <v>45777</v>
      </c>
      <c r="E322" s="88">
        <v>207.99</v>
      </c>
      <c r="F322" s="88">
        <v>15.08</v>
      </c>
      <c r="G322" s="88">
        <v>1.21</v>
      </c>
      <c r="H322" s="88">
        <f t="shared" ref="H322:H326" si="2">E322+F322+G322</f>
        <v>224.28</v>
      </c>
      <c r="I322" s="34" t="s">
        <v>25</v>
      </c>
      <c r="J322" s="8" t="s">
        <v>175</v>
      </c>
      <c r="K322" s="34" t="s">
        <v>1280</v>
      </c>
      <c r="L322" s="34" t="s">
        <v>1281</v>
      </c>
      <c r="M322" s="34" t="s">
        <v>86</v>
      </c>
      <c r="N322" s="34" t="s">
        <v>1282</v>
      </c>
      <c r="O322" s="130" t="s">
        <v>1283</v>
      </c>
      <c r="P322" s="8" t="s">
        <v>178</v>
      </c>
      <c r="Q322" s="8" t="s">
        <v>1284</v>
      </c>
      <c r="R322" s="8" t="s">
        <v>1285</v>
      </c>
      <c r="S322" s="8" t="s">
        <v>1286</v>
      </c>
      <c r="T322" s="34" t="s">
        <v>31</v>
      </c>
      <c r="U322" s="34" t="s">
        <v>1256</v>
      </c>
      <c r="V322" s="34">
        <v>15827650729</v>
      </c>
      <c r="W322" s="134" t="s">
        <v>1257</v>
      </c>
    </row>
    <row r="323" ht="59" customHeight="1" spans="1:23">
      <c r="A323" s="89"/>
      <c r="B323" s="117"/>
      <c r="C323" s="117"/>
      <c r="D323" s="117"/>
      <c r="E323" s="118"/>
      <c r="F323" s="118"/>
      <c r="G323" s="118"/>
      <c r="H323" s="118"/>
      <c r="I323" s="117"/>
      <c r="J323" s="8" t="s">
        <v>175</v>
      </c>
      <c r="K323" s="117"/>
      <c r="L323" s="117"/>
      <c r="M323" s="117"/>
      <c r="N323" s="117"/>
      <c r="O323" s="130" t="s">
        <v>1283</v>
      </c>
      <c r="P323" s="8" t="s">
        <v>178</v>
      </c>
      <c r="Q323" s="8" t="s">
        <v>1287</v>
      </c>
      <c r="R323" s="8" t="s">
        <v>1285</v>
      </c>
      <c r="S323" s="8" t="s">
        <v>1288</v>
      </c>
      <c r="T323" s="117"/>
      <c r="U323" s="117"/>
      <c r="V323" s="118"/>
      <c r="W323" s="117"/>
    </row>
    <row r="324" ht="59" customHeight="1" spans="1:23">
      <c r="A324" s="86">
        <f>COUNT($A$1:A323)+1</f>
        <v>207</v>
      </c>
      <c r="B324" s="34" t="s">
        <v>1289</v>
      </c>
      <c r="C324" s="87" t="s">
        <v>1290</v>
      </c>
      <c r="D324" s="80">
        <v>45777</v>
      </c>
      <c r="E324" s="88">
        <v>995.75</v>
      </c>
      <c r="F324" s="88">
        <v>99.06</v>
      </c>
      <c r="G324" s="88">
        <v>0</v>
      </c>
      <c r="H324" s="88">
        <f t="shared" si="2"/>
        <v>1094.81</v>
      </c>
      <c r="I324" s="34" t="s">
        <v>25</v>
      </c>
      <c r="J324" s="8" t="s">
        <v>556</v>
      </c>
      <c r="K324" s="34" t="s">
        <v>1291</v>
      </c>
      <c r="L324" s="34" t="s">
        <v>1281</v>
      </c>
      <c r="M324" s="34" t="s">
        <v>86</v>
      </c>
      <c r="N324" s="34" t="s">
        <v>1292</v>
      </c>
      <c r="O324" s="8" t="s">
        <v>1293</v>
      </c>
      <c r="P324" s="8" t="s">
        <v>114</v>
      </c>
      <c r="Q324" s="8" t="s">
        <v>1294</v>
      </c>
      <c r="R324" s="8" t="s">
        <v>1285</v>
      </c>
      <c r="S324" s="8" t="s">
        <v>1295</v>
      </c>
      <c r="T324" s="34" t="s">
        <v>31</v>
      </c>
      <c r="U324" s="34" t="s">
        <v>1256</v>
      </c>
      <c r="V324" s="34">
        <v>15827650729</v>
      </c>
      <c r="W324" s="134" t="s">
        <v>1257</v>
      </c>
    </row>
    <row r="325" ht="59" customHeight="1" spans="1:23">
      <c r="A325" s="89"/>
      <c r="B325" s="117"/>
      <c r="C325" s="117"/>
      <c r="D325" s="117"/>
      <c r="E325" s="118"/>
      <c r="F325" s="118"/>
      <c r="G325" s="118"/>
      <c r="H325" s="118"/>
      <c r="I325" s="117"/>
      <c r="J325" s="8" t="s">
        <v>556</v>
      </c>
      <c r="K325" s="117"/>
      <c r="L325" s="117"/>
      <c r="M325" s="117"/>
      <c r="N325" s="117"/>
      <c r="O325" s="8" t="s">
        <v>1293</v>
      </c>
      <c r="P325" s="8" t="s">
        <v>114</v>
      </c>
      <c r="Q325" s="8" t="s">
        <v>1296</v>
      </c>
      <c r="R325" s="8" t="s">
        <v>1285</v>
      </c>
      <c r="S325" s="8" t="s">
        <v>1297</v>
      </c>
      <c r="T325" s="117"/>
      <c r="U325" s="117"/>
      <c r="V325" s="118"/>
      <c r="W325" s="117"/>
    </row>
    <row r="326" ht="59" customHeight="1" spans="1:23">
      <c r="A326" s="84">
        <f>COUNT($A$1:A325)+1</f>
        <v>208</v>
      </c>
      <c r="B326" s="8" t="s">
        <v>1298</v>
      </c>
      <c r="C326" s="90" t="s">
        <v>1299</v>
      </c>
      <c r="D326" s="82">
        <v>45777</v>
      </c>
      <c r="E326" s="94">
        <v>648.79</v>
      </c>
      <c r="F326" s="94">
        <v>67.13</v>
      </c>
      <c r="G326" s="94">
        <v>4.51</v>
      </c>
      <c r="H326" s="94">
        <f t="shared" si="2"/>
        <v>720.43</v>
      </c>
      <c r="I326" s="8" t="s">
        <v>25</v>
      </c>
      <c r="J326" s="8" t="s">
        <v>727</v>
      </c>
      <c r="K326" s="8" t="s">
        <v>493</v>
      </c>
      <c r="L326" s="8" t="s">
        <v>1300</v>
      </c>
      <c r="M326" s="8" t="s">
        <v>86</v>
      </c>
      <c r="N326" s="8" t="s">
        <v>1301</v>
      </c>
      <c r="O326" s="8" t="s">
        <v>1302</v>
      </c>
      <c r="P326" s="8" t="s">
        <v>1303</v>
      </c>
      <c r="Q326" s="8" t="s">
        <v>1304</v>
      </c>
      <c r="R326" s="8" t="s">
        <v>1305</v>
      </c>
      <c r="S326" s="8" t="s">
        <v>1306</v>
      </c>
      <c r="T326" s="8" t="s">
        <v>31</v>
      </c>
      <c r="U326" s="8" t="s">
        <v>793</v>
      </c>
      <c r="V326" s="8">
        <v>18062000121</v>
      </c>
      <c r="W326" s="135" t="s">
        <v>794</v>
      </c>
    </row>
    <row r="327" ht="59" customHeight="1" spans="1:23">
      <c r="A327" s="84">
        <v>211</v>
      </c>
      <c r="B327" s="8" t="s">
        <v>1307</v>
      </c>
      <c r="C327" s="8" t="s">
        <v>1308</v>
      </c>
      <c r="D327" s="82">
        <v>45777</v>
      </c>
      <c r="E327" s="90">
        <v>600</v>
      </c>
      <c r="F327" s="90">
        <v>39.33</v>
      </c>
      <c r="G327" s="90">
        <v>0</v>
      </c>
      <c r="H327" s="90">
        <v>639.33</v>
      </c>
      <c r="I327" s="90" t="s">
        <v>25</v>
      </c>
      <c r="J327" s="90" t="s">
        <v>84</v>
      </c>
      <c r="K327" s="90" t="s">
        <v>84</v>
      </c>
      <c r="L327" s="90" t="s">
        <v>1309</v>
      </c>
      <c r="M327" s="8" t="s">
        <v>86</v>
      </c>
      <c r="N327" s="90" t="s">
        <v>1310</v>
      </c>
      <c r="O327" s="90" t="s">
        <v>1307</v>
      </c>
      <c r="P327" s="8" t="s">
        <v>178</v>
      </c>
      <c r="Q327" s="90" t="s">
        <v>1311</v>
      </c>
      <c r="R327" s="8" t="s">
        <v>1156</v>
      </c>
      <c r="S327" s="8" t="s">
        <v>1312</v>
      </c>
      <c r="T327" s="8" t="s">
        <v>31</v>
      </c>
      <c r="U327" s="8" t="s">
        <v>1256</v>
      </c>
      <c r="V327" s="8">
        <v>15827650729</v>
      </c>
      <c r="W327" s="64" t="s">
        <v>1257</v>
      </c>
    </row>
    <row r="328" ht="59" customHeight="1" spans="1:23">
      <c r="A328" s="84">
        <f>COUNT($A$1:A327)+1</f>
        <v>210</v>
      </c>
      <c r="B328" s="8" t="s">
        <v>1313</v>
      </c>
      <c r="C328" s="8" t="s">
        <v>1314</v>
      </c>
      <c r="D328" s="82">
        <v>45777</v>
      </c>
      <c r="E328" s="90">
        <v>857.93</v>
      </c>
      <c r="F328" s="90">
        <v>47.97</v>
      </c>
      <c r="G328" s="90">
        <v>0</v>
      </c>
      <c r="H328" s="90">
        <v>905.9</v>
      </c>
      <c r="I328" s="90" t="s">
        <v>25</v>
      </c>
      <c r="J328" s="90" t="s">
        <v>175</v>
      </c>
      <c r="K328" s="90" t="s">
        <v>493</v>
      </c>
      <c r="L328" s="90" t="s">
        <v>980</v>
      </c>
      <c r="M328" s="8" t="s">
        <v>86</v>
      </c>
      <c r="N328" s="90" t="s">
        <v>1315</v>
      </c>
      <c r="O328" s="90" t="s">
        <v>1315</v>
      </c>
      <c r="P328" s="8" t="s">
        <v>178</v>
      </c>
      <c r="Q328" s="90" t="s">
        <v>1316</v>
      </c>
      <c r="R328" s="8" t="s">
        <v>1285</v>
      </c>
      <c r="S328" s="8" t="s">
        <v>1317</v>
      </c>
      <c r="T328" s="8" t="s">
        <v>31</v>
      </c>
      <c r="U328" s="8" t="s">
        <v>1256</v>
      </c>
      <c r="V328" s="8">
        <v>15827650729</v>
      </c>
      <c r="W328" s="64" t="s">
        <v>1257</v>
      </c>
    </row>
    <row r="329" ht="59" customHeight="1" spans="1:23">
      <c r="A329" s="84">
        <f>COUNT($A$1:A328)+1</f>
        <v>211</v>
      </c>
      <c r="B329" s="8" t="s">
        <v>1318</v>
      </c>
      <c r="C329" s="8" t="s">
        <v>1319</v>
      </c>
      <c r="D329" s="82">
        <v>45777</v>
      </c>
      <c r="E329" s="90">
        <v>799.8</v>
      </c>
      <c r="F329" s="90">
        <v>59.68</v>
      </c>
      <c r="G329" s="90">
        <v>0</v>
      </c>
      <c r="H329" s="90">
        <v>859.47</v>
      </c>
      <c r="I329" s="90" t="s">
        <v>25</v>
      </c>
      <c r="J329" s="90" t="s">
        <v>556</v>
      </c>
      <c r="K329" s="90" t="s">
        <v>1291</v>
      </c>
      <c r="L329" s="90" t="s">
        <v>980</v>
      </c>
      <c r="M329" s="8" t="s">
        <v>86</v>
      </c>
      <c r="N329" s="90" t="s">
        <v>1320</v>
      </c>
      <c r="O329" s="90" t="s">
        <v>1318</v>
      </c>
      <c r="P329" s="8" t="s">
        <v>178</v>
      </c>
      <c r="Q329" s="90" t="s">
        <v>1321</v>
      </c>
      <c r="R329" s="8" t="s">
        <v>1156</v>
      </c>
      <c r="S329" s="8" t="s">
        <v>1322</v>
      </c>
      <c r="T329" s="8" t="s">
        <v>31</v>
      </c>
      <c r="U329" s="8" t="s">
        <v>1256</v>
      </c>
      <c r="V329" s="8">
        <v>15827650729</v>
      </c>
      <c r="W329" s="64" t="s">
        <v>1257</v>
      </c>
    </row>
    <row r="330" ht="59" customHeight="1" spans="1:23">
      <c r="A330" s="84">
        <f>COUNT($A$1:A329)+1</f>
        <v>212</v>
      </c>
      <c r="B330" s="8" t="s">
        <v>1323</v>
      </c>
      <c r="C330" s="8" t="s">
        <v>1324</v>
      </c>
      <c r="D330" s="28">
        <v>45777</v>
      </c>
      <c r="E330" s="119">
        <v>844.789473</v>
      </c>
      <c r="F330" s="119">
        <v>63.614105</v>
      </c>
      <c r="G330" s="120">
        <v>0</v>
      </c>
      <c r="H330" s="29">
        <v>908.403578</v>
      </c>
      <c r="I330" s="8" t="s">
        <v>25</v>
      </c>
      <c r="J330" s="8" t="s">
        <v>556</v>
      </c>
      <c r="K330" s="59" t="s">
        <v>493</v>
      </c>
      <c r="L330" s="8" t="s">
        <v>980</v>
      </c>
      <c r="M330" s="8" t="s">
        <v>86</v>
      </c>
      <c r="N330" s="131" t="s">
        <v>1325</v>
      </c>
      <c r="O330" s="8" t="s">
        <v>1326</v>
      </c>
      <c r="P330" s="8" t="s">
        <v>1327</v>
      </c>
      <c r="Q330" s="59" t="s">
        <v>1328</v>
      </c>
      <c r="R330" s="8" t="s">
        <v>353</v>
      </c>
      <c r="S330" s="8" t="s">
        <v>1329</v>
      </c>
      <c r="T330" s="50" t="s">
        <v>31</v>
      </c>
      <c r="U330" s="8" t="s">
        <v>312</v>
      </c>
      <c r="V330" s="8">
        <v>13581395031</v>
      </c>
      <c r="W330" s="64" t="s">
        <v>313</v>
      </c>
    </row>
    <row r="331" ht="59" customHeight="1" spans="1:23">
      <c r="A331" s="84">
        <f>COUNT($A$1:A330)+1</f>
        <v>213</v>
      </c>
      <c r="B331" s="8" t="s">
        <v>1330</v>
      </c>
      <c r="C331" s="8" t="s">
        <v>1331</v>
      </c>
      <c r="D331" s="28">
        <v>45777</v>
      </c>
      <c r="E331" s="119">
        <v>818.614104</v>
      </c>
      <c r="F331" s="119">
        <v>68.954151</v>
      </c>
      <c r="G331" s="120">
        <v>0</v>
      </c>
      <c r="H331" s="29">
        <v>887.568255</v>
      </c>
      <c r="I331" s="8" t="s">
        <v>25</v>
      </c>
      <c r="J331" s="8" t="s">
        <v>727</v>
      </c>
      <c r="K331" s="59" t="s">
        <v>1291</v>
      </c>
      <c r="L331" s="8" t="s">
        <v>980</v>
      </c>
      <c r="M331" s="8" t="s">
        <v>86</v>
      </c>
      <c r="N331" s="29" t="s">
        <v>1332</v>
      </c>
      <c r="O331" s="8" t="s">
        <v>1332</v>
      </c>
      <c r="P331" s="8" t="s">
        <v>1327</v>
      </c>
      <c r="Q331" s="131" t="s">
        <v>1333</v>
      </c>
      <c r="R331" s="8" t="s">
        <v>353</v>
      </c>
      <c r="S331" s="8" t="s">
        <v>1334</v>
      </c>
      <c r="T331" s="50" t="s">
        <v>31</v>
      </c>
      <c r="U331" s="8" t="s">
        <v>312</v>
      </c>
      <c r="V331" s="8">
        <v>13581395031</v>
      </c>
      <c r="W331" s="64" t="s">
        <v>313</v>
      </c>
    </row>
    <row r="332" ht="59" customHeight="1" spans="1:23">
      <c r="A332" s="84">
        <f>COUNT($A$1:A331)+1</f>
        <v>214</v>
      </c>
      <c r="B332" s="8" t="s">
        <v>1335</v>
      </c>
      <c r="C332" s="8" t="s">
        <v>368</v>
      </c>
      <c r="D332" s="28">
        <v>45777</v>
      </c>
      <c r="E332" s="119">
        <v>499.49997</v>
      </c>
      <c r="F332" s="119">
        <v>110.671347</v>
      </c>
      <c r="G332" s="120">
        <v>0</v>
      </c>
      <c r="H332" s="29">
        <v>610.171317</v>
      </c>
      <c r="I332" s="8" t="s">
        <v>109</v>
      </c>
      <c r="J332" s="8" t="s">
        <v>727</v>
      </c>
      <c r="K332" s="59" t="s">
        <v>1291</v>
      </c>
      <c r="L332" s="8" t="s">
        <v>1336</v>
      </c>
      <c r="M332" s="8" t="s">
        <v>86</v>
      </c>
      <c r="N332" s="29" t="s">
        <v>1337</v>
      </c>
      <c r="O332" s="8" t="s">
        <v>1338</v>
      </c>
      <c r="P332" s="8" t="s">
        <v>1327</v>
      </c>
      <c r="Q332" s="131" t="s">
        <v>1339</v>
      </c>
      <c r="R332" s="8" t="s">
        <v>286</v>
      </c>
      <c r="S332" s="8" t="s">
        <v>1340</v>
      </c>
      <c r="T332" s="50" t="s">
        <v>31</v>
      </c>
      <c r="U332" s="8" t="s">
        <v>1256</v>
      </c>
      <c r="V332" s="8">
        <v>15827650729</v>
      </c>
      <c r="W332" s="64" t="s">
        <v>1257</v>
      </c>
    </row>
    <row r="333" ht="59" customHeight="1" spans="1:23">
      <c r="A333" s="86">
        <f>COUNT($A$1:A332)+1</f>
        <v>215</v>
      </c>
      <c r="B333" s="8" t="s">
        <v>1341</v>
      </c>
      <c r="C333" s="8" t="s">
        <v>1342</v>
      </c>
      <c r="D333" s="68">
        <v>45777</v>
      </c>
      <c r="E333" s="119">
        <v>515.727342</v>
      </c>
      <c r="F333" s="119">
        <v>68.924819</v>
      </c>
      <c r="G333" s="119">
        <v>0</v>
      </c>
      <c r="H333" s="119">
        <v>584.652161</v>
      </c>
      <c r="I333" s="119" t="s">
        <v>25</v>
      </c>
      <c r="J333" s="119" t="s">
        <v>556</v>
      </c>
      <c r="K333" s="119" t="s">
        <v>493</v>
      </c>
      <c r="L333" s="119" t="s">
        <v>1309</v>
      </c>
      <c r="M333" s="119" t="s">
        <v>86</v>
      </c>
      <c r="N333" s="119" t="s">
        <v>1343</v>
      </c>
      <c r="O333" s="119" t="s">
        <v>1343</v>
      </c>
      <c r="P333" s="8" t="s">
        <v>1327</v>
      </c>
      <c r="Q333" s="75" t="s">
        <v>1344</v>
      </c>
      <c r="R333" s="8" t="s">
        <v>353</v>
      </c>
      <c r="S333" s="8" t="s">
        <v>1345</v>
      </c>
      <c r="T333" s="8" t="s">
        <v>31</v>
      </c>
      <c r="U333" s="34" t="s">
        <v>705</v>
      </c>
      <c r="V333" s="34">
        <v>15927534399</v>
      </c>
      <c r="W333" s="134" t="s">
        <v>706</v>
      </c>
    </row>
    <row r="334" ht="59" customHeight="1" spans="1:23">
      <c r="A334" s="89"/>
      <c r="B334" s="8"/>
      <c r="C334" s="8"/>
      <c r="D334" s="68"/>
      <c r="E334" s="119"/>
      <c r="F334" s="119"/>
      <c r="G334" s="119"/>
      <c r="H334" s="119"/>
      <c r="I334" s="119"/>
      <c r="J334" s="119"/>
      <c r="K334" s="119"/>
      <c r="L334" s="119"/>
      <c r="M334" s="119"/>
      <c r="N334" s="119"/>
      <c r="O334" s="119"/>
      <c r="P334" s="8"/>
      <c r="Q334" s="75" t="s">
        <v>1346</v>
      </c>
      <c r="R334" s="8"/>
      <c r="S334" s="8" t="s">
        <v>1347</v>
      </c>
      <c r="T334" s="8"/>
      <c r="U334" s="117"/>
      <c r="V334" s="118"/>
      <c r="W334" s="117"/>
    </row>
    <row r="335" ht="59" customHeight="1" spans="1:23">
      <c r="A335" s="86">
        <f>COUNT($A$1:A334)+1</f>
        <v>216</v>
      </c>
      <c r="B335" s="8" t="s">
        <v>1348</v>
      </c>
      <c r="C335" s="8" t="s">
        <v>1349</v>
      </c>
      <c r="D335" s="28">
        <v>45777</v>
      </c>
      <c r="E335" s="119">
        <v>639.121447</v>
      </c>
      <c r="F335" s="119">
        <v>59.811144</v>
      </c>
      <c r="G335" s="120">
        <v>0</v>
      </c>
      <c r="H335" s="29">
        <v>698.932591</v>
      </c>
      <c r="I335" s="8" t="s">
        <v>25</v>
      </c>
      <c r="J335" s="8" t="s">
        <v>556</v>
      </c>
      <c r="K335" s="59" t="s">
        <v>493</v>
      </c>
      <c r="L335" s="8" t="s">
        <v>1309</v>
      </c>
      <c r="M335" s="8" t="s">
        <v>86</v>
      </c>
      <c r="N335" s="8" t="s">
        <v>1350</v>
      </c>
      <c r="O335" s="8" t="s">
        <v>1351</v>
      </c>
      <c r="P335" s="8" t="s">
        <v>1327</v>
      </c>
      <c r="Q335" s="75" t="s">
        <v>1352</v>
      </c>
      <c r="R335" s="8" t="s">
        <v>353</v>
      </c>
      <c r="S335" s="8" t="s">
        <v>1353</v>
      </c>
      <c r="T335" s="8" t="s">
        <v>31</v>
      </c>
      <c r="U335" s="34" t="s">
        <v>705</v>
      </c>
      <c r="V335" s="34">
        <v>15927534399</v>
      </c>
      <c r="W335" s="134" t="s">
        <v>706</v>
      </c>
    </row>
    <row r="336" ht="59" customHeight="1" spans="1:23">
      <c r="A336" s="89"/>
      <c r="B336" s="8"/>
      <c r="C336" s="8"/>
      <c r="D336" s="28"/>
      <c r="E336" s="119"/>
      <c r="F336" s="119"/>
      <c r="G336" s="120"/>
      <c r="H336" s="29"/>
      <c r="I336" s="8"/>
      <c r="J336" s="8"/>
      <c r="K336" s="59"/>
      <c r="L336" s="8"/>
      <c r="M336" s="8"/>
      <c r="N336" s="8"/>
      <c r="O336" s="8"/>
      <c r="P336" s="8"/>
      <c r="Q336" s="75" t="s">
        <v>1354</v>
      </c>
      <c r="R336" s="8"/>
      <c r="S336" s="8" t="s">
        <v>1355</v>
      </c>
      <c r="T336" s="8"/>
      <c r="U336" s="117"/>
      <c r="V336" s="118"/>
      <c r="W336" s="117"/>
    </row>
    <row r="337" ht="59" customHeight="1" spans="1:23">
      <c r="A337" s="86">
        <f>COUNT($A$1:A336)+1</f>
        <v>217</v>
      </c>
      <c r="B337" s="8" t="s">
        <v>1356</v>
      </c>
      <c r="C337" s="8" t="s">
        <v>1349</v>
      </c>
      <c r="D337" s="28">
        <v>45777</v>
      </c>
      <c r="E337" s="119">
        <v>608.904001</v>
      </c>
      <c r="F337" s="119">
        <v>59.730509</v>
      </c>
      <c r="G337" s="8">
        <v>0.59</v>
      </c>
      <c r="H337" s="29">
        <v>669.22451</v>
      </c>
      <c r="I337" s="8" t="s">
        <v>25</v>
      </c>
      <c r="J337" s="8" t="s">
        <v>556</v>
      </c>
      <c r="K337" s="59" t="s">
        <v>493</v>
      </c>
      <c r="L337" s="8" t="s">
        <v>1309</v>
      </c>
      <c r="M337" s="8" t="s">
        <v>86</v>
      </c>
      <c r="N337" s="8" t="s">
        <v>1357</v>
      </c>
      <c r="O337" s="8" t="s">
        <v>1358</v>
      </c>
      <c r="P337" s="8" t="s">
        <v>1327</v>
      </c>
      <c r="Q337" s="50" t="s">
        <v>1359</v>
      </c>
      <c r="R337" s="8" t="s">
        <v>353</v>
      </c>
      <c r="S337" s="8" t="s">
        <v>1360</v>
      </c>
      <c r="T337" s="8" t="s">
        <v>31</v>
      </c>
      <c r="U337" s="34" t="s">
        <v>312</v>
      </c>
      <c r="V337" s="34">
        <v>13581395031</v>
      </c>
      <c r="W337" s="134" t="s">
        <v>313</v>
      </c>
    </row>
    <row r="338" ht="59" customHeight="1" spans="1:23">
      <c r="A338" s="89"/>
      <c r="B338" s="8"/>
      <c r="C338" s="8"/>
      <c r="D338" s="28"/>
      <c r="E338" s="119"/>
      <c r="F338" s="119"/>
      <c r="G338" s="8"/>
      <c r="H338" s="29"/>
      <c r="I338" s="8"/>
      <c r="J338" s="8"/>
      <c r="K338" s="59"/>
      <c r="L338" s="8"/>
      <c r="M338" s="8"/>
      <c r="N338" s="8"/>
      <c r="O338" s="8"/>
      <c r="P338" s="8"/>
      <c r="Q338" s="29" t="s">
        <v>1361</v>
      </c>
      <c r="R338" s="8"/>
      <c r="S338" s="8" t="s">
        <v>1362</v>
      </c>
      <c r="T338" s="8"/>
      <c r="U338" s="117"/>
      <c r="V338" s="118"/>
      <c r="W338" s="117"/>
    </row>
    <row r="339" ht="59" customHeight="1" spans="1:23">
      <c r="A339" s="86">
        <f>COUNT($A$1:A338)+1</f>
        <v>218</v>
      </c>
      <c r="B339" s="8" t="s">
        <v>1363</v>
      </c>
      <c r="C339" s="8" t="s">
        <v>1364</v>
      </c>
      <c r="D339" s="28">
        <v>45777</v>
      </c>
      <c r="E339" s="119">
        <v>600</v>
      </c>
      <c r="F339" s="119">
        <v>53.689662</v>
      </c>
      <c r="G339" s="8">
        <v>1.9341</v>
      </c>
      <c r="H339" s="29">
        <v>655.623762</v>
      </c>
      <c r="I339" s="8" t="s">
        <v>25</v>
      </c>
      <c r="J339" s="8" t="s">
        <v>556</v>
      </c>
      <c r="K339" s="59" t="s">
        <v>493</v>
      </c>
      <c r="L339" s="8" t="s">
        <v>1309</v>
      </c>
      <c r="M339" s="8" t="s">
        <v>86</v>
      </c>
      <c r="N339" s="8" t="s">
        <v>1365</v>
      </c>
      <c r="O339" s="8" t="s">
        <v>1365</v>
      </c>
      <c r="P339" s="8" t="s">
        <v>1327</v>
      </c>
      <c r="Q339" s="29" t="s">
        <v>1366</v>
      </c>
      <c r="R339" s="8" t="s">
        <v>353</v>
      </c>
      <c r="S339" s="8" t="s">
        <v>1355</v>
      </c>
      <c r="T339" s="8" t="s">
        <v>31</v>
      </c>
      <c r="U339" s="34" t="s">
        <v>312</v>
      </c>
      <c r="V339" s="34">
        <v>13581395031</v>
      </c>
      <c r="W339" s="134" t="s">
        <v>313</v>
      </c>
    </row>
    <row r="340" ht="59" customHeight="1" spans="1:23">
      <c r="A340" s="89"/>
      <c r="B340" s="8"/>
      <c r="C340" s="8"/>
      <c r="D340" s="28"/>
      <c r="E340" s="119"/>
      <c r="F340" s="119"/>
      <c r="G340" s="8"/>
      <c r="H340" s="29"/>
      <c r="I340" s="8"/>
      <c r="J340" s="8"/>
      <c r="K340" s="59"/>
      <c r="L340" s="8"/>
      <c r="M340" s="8"/>
      <c r="N340" s="8"/>
      <c r="O340" s="8"/>
      <c r="P340" s="8"/>
      <c r="Q340" s="29" t="s">
        <v>1367</v>
      </c>
      <c r="R340" s="8"/>
      <c r="S340" s="8" t="s">
        <v>1368</v>
      </c>
      <c r="T340" s="8"/>
      <c r="U340" s="117"/>
      <c r="V340" s="118"/>
      <c r="W340" s="117"/>
    </row>
    <row r="341" ht="59" customHeight="1" spans="1:23">
      <c r="A341" s="34">
        <f>COUNT($A$1:A340)+1</f>
        <v>219</v>
      </c>
      <c r="B341" s="8" t="s">
        <v>1369</v>
      </c>
      <c r="C341" s="8" t="s">
        <v>39</v>
      </c>
      <c r="D341" s="28">
        <v>45777</v>
      </c>
      <c r="E341" s="121">
        <v>994.901503</v>
      </c>
      <c r="F341" s="121">
        <v>957.12638</v>
      </c>
      <c r="G341" s="8">
        <v>0</v>
      </c>
      <c r="H341" s="29">
        <v>1952.027883</v>
      </c>
      <c r="I341" s="8" t="s">
        <v>25</v>
      </c>
      <c r="J341" s="8" t="s">
        <v>1370</v>
      </c>
      <c r="K341" s="8" t="s">
        <v>493</v>
      </c>
      <c r="L341" s="8" t="s">
        <v>1371</v>
      </c>
      <c r="M341" s="8" t="s">
        <v>86</v>
      </c>
      <c r="N341" s="8" t="s">
        <v>1372</v>
      </c>
      <c r="O341" s="8" t="s">
        <v>1369</v>
      </c>
      <c r="P341" s="8" t="s">
        <v>152</v>
      </c>
      <c r="Q341" s="29" t="s">
        <v>1373</v>
      </c>
      <c r="R341" s="8" t="s">
        <v>77</v>
      </c>
      <c r="S341" s="8" t="s">
        <v>1374</v>
      </c>
      <c r="T341" s="8" t="s">
        <v>31</v>
      </c>
      <c r="U341" s="123" t="s">
        <v>1256</v>
      </c>
      <c r="V341" s="34">
        <v>15827650729</v>
      </c>
      <c r="W341" s="136" t="s">
        <v>1257</v>
      </c>
    </row>
    <row r="342" ht="59" customHeight="1" spans="1:23">
      <c r="A342" s="32"/>
      <c r="B342" s="34"/>
      <c r="C342" s="34"/>
      <c r="D342" s="30"/>
      <c r="E342" s="122"/>
      <c r="F342" s="122"/>
      <c r="G342" s="34"/>
      <c r="H342" s="46"/>
      <c r="I342" s="34"/>
      <c r="J342" s="34"/>
      <c r="K342" s="34"/>
      <c r="L342" s="34"/>
      <c r="M342" s="34"/>
      <c r="N342" s="34"/>
      <c r="O342" s="34"/>
      <c r="P342" s="34"/>
      <c r="Q342" s="34" t="s">
        <v>1375</v>
      </c>
      <c r="R342" s="34" t="s">
        <v>212</v>
      </c>
      <c r="S342" s="34" t="s">
        <v>1376</v>
      </c>
      <c r="T342" s="34"/>
      <c r="U342" s="137"/>
      <c r="V342" s="87"/>
      <c r="W342" s="87"/>
    </row>
    <row r="343" ht="31" customHeight="1" spans="1:23">
      <c r="A343" s="123">
        <f>COUNT($A$1:A342)+1</f>
        <v>220</v>
      </c>
      <c r="B343" s="124" t="s">
        <v>1377</v>
      </c>
      <c r="C343" s="124" t="s">
        <v>1378</v>
      </c>
      <c r="D343" s="125">
        <v>45777</v>
      </c>
      <c r="E343" s="126">
        <v>994.58</v>
      </c>
      <c r="F343" s="126">
        <v>102.31</v>
      </c>
      <c r="G343" s="124">
        <v>0.5</v>
      </c>
      <c r="H343" s="126">
        <v>1097.39</v>
      </c>
      <c r="I343" s="124" t="s">
        <v>25</v>
      </c>
      <c r="J343" s="124" t="s">
        <v>175</v>
      </c>
      <c r="K343" s="124" t="s">
        <v>1291</v>
      </c>
      <c r="L343" s="124" t="s">
        <v>1379</v>
      </c>
      <c r="M343" s="124" t="s">
        <v>1380</v>
      </c>
      <c r="N343" s="124" t="s">
        <v>1381</v>
      </c>
      <c r="O343" s="124" t="s">
        <v>1377</v>
      </c>
      <c r="P343" s="124" t="s">
        <v>29</v>
      </c>
      <c r="Q343" s="124" t="s">
        <v>1382</v>
      </c>
      <c r="R343" s="124" t="s">
        <v>29</v>
      </c>
      <c r="S343" s="124" t="s">
        <v>29</v>
      </c>
      <c r="T343" s="123" t="s">
        <v>31</v>
      </c>
      <c r="U343" s="123" t="s">
        <v>1256</v>
      </c>
      <c r="V343" s="123">
        <v>15827650729</v>
      </c>
      <c r="W343" s="138" t="s">
        <v>1257</v>
      </c>
    </row>
    <row r="344" ht="38" customHeight="1" spans="1:23">
      <c r="A344" s="123">
        <f>COUNT($A$1:A343)+1</f>
        <v>221</v>
      </c>
      <c r="B344" s="124" t="s">
        <v>1383</v>
      </c>
      <c r="C344" s="124" t="s">
        <v>429</v>
      </c>
      <c r="D344" s="125">
        <v>45777</v>
      </c>
      <c r="E344" s="126">
        <v>1000</v>
      </c>
      <c r="F344" s="126">
        <v>134.63</v>
      </c>
      <c r="G344" s="124">
        <v>0</v>
      </c>
      <c r="H344" s="126">
        <v>1134.63</v>
      </c>
      <c r="I344" s="124" t="s">
        <v>25</v>
      </c>
      <c r="J344" s="124" t="s">
        <v>175</v>
      </c>
      <c r="K344" s="124" t="s">
        <v>84</v>
      </c>
      <c r="L344" s="124" t="s">
        <v>1384</v>
      </c>
      <c r="M344" s="124" t="s">
        <v>27</v>
      </c>
      <c r="N344" s="124" t="s">
        <v>1385</v>
      </c>
      <c r="O344" s="124" t="s">
        <v>29</v>
      </c>
      <c r="P344" s="124" t="s">
        <v>29</v>
      </c>
      <c r="Q344" s="124" t="s">
        <v>29</v>
      </c>
      <c r="R344" s="124" t="s">
        <v>29</v>
      </c>
      <c r="S344" s="124" t="s">
        <v>29</v>
      </c>
      <c r="T344" s="123" t="s">
        <v>31</v>
      </c>
      <c r="U344" s="123" t="s">
        <v>1256</v>
      </c>
      <c r="V344" s="123">
        <v>15827650729</v>
      </c>
      <c r="W344" s="138" t="s">
        <v>1257</v>
      </c>
    </row>
    <row r="345" ht="92" customHeight="1" spans="1:23">
      <c r="A345" s="127">
        <v>222</v>
      </c>
      <c r="B345" s="124" t="s">
        <v>1386</v>
      </c>
      <c r="C345" s="124" t="s">
        <v>24</v>
      </c>
      <c r="D345" s="125">
        <v>45758</v>
      </c>
      <c r="E345" s="126">
        <v>5799.16</v>
      </c>
      <c r="F345" s="126">
        <v>1612.87</v>
      </c>
      <c r="G345" s="126">
        <v>18.2</v>
      </c>
      <c r="H345" s="126">
        <v>7430.23</v>
      </c>
      <c r="I345" s="124" t="s">
        <v>25</v>
      </c>
      <c r="J345" s="124" t="s">
        <v>83</v>
      </c>
      <c r="K345" s="124" t="s">
        <v>1387</v>
      </c>
      <c r="L345" s="124" t="s">
        <v>1388</v>
      </c>
      <c r="M345" s="124" t="s">
        <v>86</v>
      </c>
      <c r="N345" s="124" t="s">
        <v>1389</v>
      </c>
      <c r="O345" s="124" t="s">
        <v>1390</v>
      </c>
      <c r="P345" s="124" t="s">
        <v>542</v>
      </c>
      <c r="Q345" s="124" t="s">
        <v>1391</v>
      </c>
      <c r="R345" s="124" t="s">
        <v>1392</v>
      </c>
      <c r="S345" s="124">
        <v>217929</v>
      </c>
      <c r="T345" s="124" t="s">
        <v>31</v>
      </c>
      <c r="U345" s="124" t="s">
        <v>546</v>
      </c>
      <c r="V345" s="124">
        <v>18502706061</v>
      </c>
      <c r="W345" s="139" t="s">
        <v>547</v>
      </c>
    </row>
    <row r="346" ht="45" customHeight="1" spans="1:23">
      <c r="A346" s="128"/>
      <c r="B346" s="124"/>
      <c r="C346" s="124"/>
      <c r="D346" s="125"/>
      <c r="E346" s="126"/>
      <c r="F346" s="126"/>
      <c r="G346" s="126"/>
      <c r="H346" s="126"/>
      <c r="I346" s="124"/>
      <c r="J346" s="124"/>
      <c r="K346" s="124"/>
      <c r="L346" s="124"/>
      <c r="M346" s="124"/>
      <c r="N346" s="124"/>
      <c r="O346" s="124"/>
      <c r="P346" s="124"/>
      <c r="Q346" s="124" t="s">
        <v>1393</v>
      </c>
      <c r="R346" s="124" t="s">
        <v>1394</v>
      </c>
      <c r="S346" s="124"/>
      <c r="T346" s="124" t="s">
        <v>31</v>
      </c>
      <c r="U346" s="124" t="s">
        <v>546</v>
      </c>
      <c r="V346" s="124">
        <v>18502706061</v>
      </c>
      <c r="W346" s="139" t="s">
        <v>547</v>
      </c>
    </row>
    <row r="347" ht="83" customHeight="1" spans="1:23">
      <c r="A347" s="127">
        <v>223</v>
      </c>
      <c r="B347" s="124" t="s">
        <v>1395</v>
      </c>
      <c r="C347" s="124" t="s">
        <v>24</v>
      </c>
      <c r="D347" s="125">
        <v>45758</v>
      </c>
      <c r="E347" s="126">
        <v>12527.03</v>
      </c>
      <c r="F347" s="126">
        <v>3380.62</v>
      </c>
      <c r="G347" s="126">
        <v>0</v>
      </c>
      <c r="H347" s="126">
        <v>15907.64</v>
      </c>
      <c r="I347" s="124" t="s">
        <v>25</v>
      </c>
      <c r="J347" s="124" t="s">
        <v>83</v>
      </c>
      <c r="K347" s="124" t="s">
        <v>1387</v>
      </c>
      <c r="L347" s="124" t="s">
        <v>450</v>
      </c>
      <c r="M347" s="124" t="s">
        <v>86</v>
      </c>
      <c r="N347" s="132" t="s">
        <v>1396</v>
      </c>
      <c r="O347" s="124" t="s">
        <v>1395</v>
      </c>
      <c r="P347" s="124" t="s">
        <v>452</v>
      </c>
      <c r="Q347" s="124" t="s">
        <v>1397</v>
      </c>
      <c r="R347" s="124" t="s">
        <v>212</v>
      </c>
      <c r="S347" s="124">
        <v>32748.69</v>
      </c>
      <c r="T347" s="124" t="s">
        <v>31</v>
      </c>
      <c r="U347" s="124" t="s">
        <v>546</v>
      </c>
      <c r="V347" s="124">
        <v>18502706061</v>
      </c>
      <c r="W347" s="139" t="s">
        <v>547</v>
      </c>
    </row>
    <row r="348" ht="41" customHeight="1" spans="1:23">
      <c r="A348" s="129"/>
      <c r="B348" s="124"/>
      <c r="C348" s="124"/>
      <c r="D348" s="125"/>
      <c r="E348" s="126"/>
      <c r="F348" s="126"/>
      <c r="G348" s="126"/>
      <c r="H348" s="126"/>
      <c r="I348" s="124"/>
      <c r="J348" s="124"/>
      <c r="K348" s="124"/>
      <c r="L348" s="124"/>
      <c r="M348" s="124"/>
      <c r="N348" s="132"/>
      <c r="O348" s="133" t="s">
        <v>1398</v>
      </c>
      <c r="P348" s="124"/>
      <c r="Q348" s="133" t="s">
        <v>1399</v>
      </c>
      <c r="R348" s="124" t="s">
        <v>1400</v>
      </c>
      <c r="S348" s="124">
        <v>201.58</v>
      </c>
      <c r="T348" s="124" t="s">
        <v>31</v>
      </c>
      <c r="U348" s="124" t="s">
        <v>546</v>
      </c>
      <c r="V348" s="124">
        <v>18502706061</v>
      </c>
      <c r="W348" s="139" t="s">
        <v>547</v>
      </c>
    </row>
    <row r="349" ht="26" customHeight="1" spans="1:23">
      <c r="A349" s="129"/>
      <c r="B349" s="124"/>
      <c r="C349" s="124"/>
      <c r="D349" s="125"/>
      <c r="E349" s="126"/>
      <c r="F349" s="126"/>
      <c r="G349" s="126"/>
      <c r="H349" s="126"/>
      <c r="I349" s="124"/>
      <c r="J349" s="124"/>
      <c r="K349" s="124"/>
      <c r="L349" s="124"/>
      <c r="M349" s="124"/>
      <c r="N349" s="132"/>
      <c r="O349" s="133" t="s">
        <v>1401</v>
      </c>
      <c r="P349" s="124"/>
      <c r="Q349" s="133" t="s">
        <v>1402</v>
      </c>
      <c r="R349" s="124" t="s">
        <v>1403</v>
      </c>
      <c r="S349" s="124"/>
      <c r="T349" s="124" t="s">
        <v>31</v>
      </c>
      <c r="U349" s="124" t="s">
        <v>546</v>
      </c>
      <c r="V349" s="124">
        <v>18502706061</v>
      </c>
      <c r="W349" s="139" t="s">
        <v>547</v>
      </c>
    </row>
    <row r="350" ht="26" customHeight="1" spans="1:23">
      <c r="A350" s="128"/>
      <c r="B350" s="124"/>
      <c r="C350" s="124"/>
      <c r="D350" s="125"/>
      <c r="E350" s="126"/>
      <c r="F350" s="126"/>
      <c r="G350" s="126"/>
      <c r="H350" s="126"/>
      <c r="I350" s="124"/>
      <c r="J350" s="124"/>
      <c r="K350" s="124"/>
      <c r="L350" s="124"/>
      <c r="M350" s="124"/>
      <c r="N350" s="132"/>
      <c r="O350" s="133" t="s">
        <v>1404</v>
      </c>
      <c r="P350" s="124"/>
      <c r="Q350" s="133" t="s">
        <v>1405</v>
      </c>
      <c r="R350" s="124" t="s">
        <v>1403</v>
      </c>
      <c r="S350" s="124"/>
      <c r="T350" s="124" t="s">
        <v>31</v>
      </c>
      <c r="U350" s="124" t="s">
        <v>546</v>
      </c>
      <c r="V350" s="124">
        <v>18502706061</v>
      </c>
      <c r="W350" s="139" t="s">
        <v>547</v>
      </c>
    </row>
    <row r="351" ht="51" customHeight="1" spans="1:23">
      <c r="A351" s="127">
        <v>224</v>
      </c>
      <c r="B351" s="124" t="s">
        <v>1406</v>
      </c>
      <c r="C351" s="124" t="s">
        <v>825</v>
      </c>
      <c r="D351" s="125">
        <v>45758</v>
      </c>
      <c r="E351" s="126">
        <v>1968</v>
      </c>
      <c r="F351" s="126">
        <v>871.73</v>
      </c>
      <c r="G351" s="126">
        <v>7.01</v>
      </c>
      <c r="H351" s="126">
        <v>2846.73</v>
      </c>
      <c r="I351" s="124" t="s">
        <v>25</v>
      </c>
      <c r="J351" s="124" t="s">
        <v>83</v>
      </c>
      <c r="K351" s="124" t="s">
        <v>1387</v>
      </c>
      <c r="L351" s="124" t="s">
        <v>1407</v>
      </c>
      <c r="M351" s="124" t="s">
        <v>86</v>
      </c>
      <c r="N351" s="124" t="s">
        <v>1408</v>
      </c>
      <c r="O351" s="132" t="s">
        <v>1409</v>
      </c>
      <c r="P351" s="124" t="s">
        <v>452</v>
      </c>
      <c r="Q351" s="132" t="s">
        <v>1410</v>
      </c>
      <c r="R351" s="124" t="s">
        <v>1400</v>
      </c>
      <c r="S351" s="133">
        <v>187.79</v>
      </c>
      <c r="T351" s="124" t="s">
        <v>31</v>
      </c>
      <c r="U351" s="124" t="s">
        <v>546</v>
      </c>
      <c r="V351" s="124">
        <v>18502706061</v>
      </c>
      <c r="W351" s="139" t="s">
        <v>547</v>
      </c>
    </row>
    <row r="352" ht="49" customHeight="1" spans="1:23">
      <c r="A352" s="128"/>
      <c r="B352" s="124"/>
      <c r="C352" s="124"/>
      <c r="D352" s="125"/>
      <c r="E352" s="126"/>
      <c r="F352" s="126"/>
      <c r="G352" s="126"/>
      <c r="H352" s="126"/>
      <c r="I352" s="124"/>
      <c r="J352" s="124"/>
      <c r="K352" s="124"/>
      <c r="L352" s="124"/>
      <c r="M352" s="124"/>
      <c r="N352" s="124"/>
      <c r="O352" s="132" t="s">
        <v>1411</v>
      </c>
      <c r="P352" s="124" t="s">
        <v>452</v>
      </c>
      <c r="Q352" s="132" t="s">
        <v>1412</v>
      </c>
      <c r="R352" s="124" t="s">
        <v>1400</v>
      </c>
      <c r="S352" s="133">
        <v>4188.1</v>
      </c>
      <c r="T352" s="124" t="s">
        <v>31</v>
      </c>
      <c r="U352" s="124" t="s">
        <v>546</v>
      </c>
      <c r="V352" s="124">
        <v>18502706061</v>
      </c>
      <c r="W352" s="139" t="s">
        <v>547</v>
      </c>
    </row>
    <row r="353" ht="28" customHeight="1" spans="1:23">
      <c r="A353" s="127">
        <v>225</v>
      </c>
      <c r="B353" s="124" t="s">
        <v>1413</v>
      </c>
      <c r="C353" s="124" t="s">
        <v>808</v>
      </c>
      <c r="D353" s="125">
        <v>45758</v>
      </c>
      <c r="E353" s="126">
        <v>950</v>
      </c>
      <c r="F353" s="126">
        <v>298.82</v>
      </c>
      <c r="G353" s="126">
        <v>0</v>
      </c>
      <c r="H353" s="126">
        <v>1248.82</v>
      </c>
      <c r="I353" s="124" t="s">
        <v>25</v>
      </c>
      <c r="J353" s="124" t="s">
        <v>83</v>
      </c>
      <c r="K353" s="124" t="s">
        <v>1387</v>
      </c>
      <c r="L353" s="124" t="s">
        <v>1407</v>
      </c>
      <c r="M353" s="124" t="s">
        <v>86</v>
      </c>
      <c r="N353" s="132" t="s">
        <v>1414</v>
      </c>
      <c r="O353" s="124" t="s">
        <v>1415</v>
      </c>
      <c r="P353" s="124" t="s">
        <v>452</v>
      </c>
      <c r="Q353" s="132" t="s">
        <v>1416</v>
      </c>
      <c r="R353" s="124" t="s">
        <v>1123</v>
      </c>
      <c r="S353" s="133">
        <v>545.51</v>
      </c>
      <c r="T353" s="124" t="s">
        <v>31</v>
      </c>
      <c r="U353" s="124" t="s">
        <v>546</v>
      </c>
      <c r="V353" s="124">
        <v>18502706061</v>
      </c>
      <c r="W353" s="139" t="s">
        <v>547</v>
      </c>
    </row>
    <row r="354" ht="54" customHeight="1" spans="1:23">
      <c r="A354" s="128"/>
      <c r="B354" s="124"/>
      <c r="C354" s="124"/>
      <c r="D354" s="125"/>
      <c r="E354" s="126"/>
      <c r="F354" s="126"/>
      <c r="G354" s="126"/>
      <c r="H354" s="126"/>
      <c r="I354" s="124"/>
      <c r="J354" s="124"/>
      <c r="K354" s="124"/>
      <c r="L354" s="124"/>
      <c r="M354" s="124"/>
      <c r="N354" s="132"/>
      <c r="O354" s="124" t="s">
        <v>1415</v>
      </c>
      <c r="P354" s="124" t="s">
        <v>452</v>
      </c>
      <c r="Q354" s="132" t="s">
        <v>1417</v>
      </c>
      <c r="R354" s="124" t="s">
        <v>1418</v>
      </c>
      <c r="S354" s="133">
        <v>1912.99</v>
      </c>
      <c r="T354" s="124" t="s">
        <v>31</v>
      </c>
      <c r="U354" s="124" t="s">
        <v>546</v>
      </c>
      <c r="V354" s="124">
        <v>18502706061</v>
      </c>
      <c r="W354" s="139" t="s">
        <v>547</v>
      </c>
    </row>
    <row r="355" ht="73" customHeight="1" spans="1:23">
      <c r="A355" s="124">
        <v>226</v>
      </c>
      <c r="B355" s="124" t="s">
        <v>1419</v>
      </c>
      <c r="C355" s="124" t="s">
        <v>24</v>
      </c>
      <c r="D355" s="125">
        <v>45758</v>
      </c>
      <c r="E355" s="126">
        <v>1989.69</v>
      </c>
      <c r="F355" s="126">
        <v>3069.32</v>
      </c>
      <c r="G355" s="126">
        <v>3.97</v>
      </c>
      <c r="H355" s="126">
        <v>5062.98</v>
      </c>
      <c r="I355" s="124" t="s">
        <v>25</v>
      </c>
      <c r="J355" s="124" t="s">
        <v>83</v>
      </c>
      <c r="K355" s="124" t="s">
        <v>1387</v>
      </c>
      <c r="L355" s="124" t="s">
        <v>1407</v>
      </c>
      <c r="M355" s="124" t="s">
        <v>86</v>
      </c>
      <c r="N355" s="124" t="s">
        <v>1420</v>
      </c>
      <c r="O355" s="124" t="s">
        <v>1419</v>
      </c>
      <c r="P355" s="124" t="s">
        <v>452</v>
      </c>
      <c r="Q355" s="124" t="s">
        <v>1421</v>
      </c>
      <c r="R355" s="124" t="s">
        <v>212</v>
      </c>
      <c r="S355" s="124">
        <v>28599.95</v>
      </c>
      <c r="T355" s="124" t="s">
        <v>31</v>
      </c>
      <c r="U355" s="124" t="s">
        <v>546</v>
      </c>
      <c r="V355" s="124">
        <v>18502706061</v>
      </c>
      <c r="W355" s="139" t="s">
        <v>547</v>
      </c>
    </row>
  </sheetData>
  <autoFilter xmlns:etc="http://www.wps.cn/officeDocument/2017/etCustomData" ref="A1:W355" etc:filterBottomFollowUsedRange="0">
    <extLst/>
  </autoFilter>
  <mergeCells count="1699">
    <mergeCell ref="A18:A20"/>
    <mergeCell ref="A21:A22"/>
    <mergeCell ref="A24:A28"/>
    <mergeCell ref="A29:A30"/>
    <mergeCell ref="A35:A36"/>
    <mergeCell ref="A37:A38"/>
    <mergeCell ref="A39:A40"/>
    <mergeCell ref="A41:A42"/>
    <mergeCell ref="A44:A45"/>
    <mergeCell ref="A46:A48"/>
    <mergeCell ref="A49:A50"/>
    <mergeCell ref="A51:A54"/>
    <mergeCell ref="A55:A57"/>
    <mergeCell ref="A58:A59"/>
    <mergeCell ref="A60:A61"/>
    <mergeCell ref="A64:A65"/>
    <mergeCell ref="A66:A67"/>
    <mergeCell ref="A74:A75"/>
    <mergeCell ref="A76:A84"/>
    <mergeCell ref="A86:A87"/>
    <mergeCell ref="A90:A92"/>
    <mergeCell ref="A94:A96"/>
    <mergeCell ref="A97:A98"/>
    <mergeCell ref="A101:A104"/>
    <mergeCell ref="A105:A106"/>
    <mergeCell ref="A115:A116"/>
    <mergeCell ref="A117:A118"/>
    <mergeCell ref="A119:A120"/>
    <mergeCell ref="A122:A123"/>
    <mergeCell ref="A124:A125"/>
    <mergeCell ref="A147:A148"/>
    <mergeCell ref="A149:A151"/>
    <mergeCell ref="A152:A154"/>
    <mergeCell ref="A158:A159"/>
    <mergeCell ref="A166:A167"/>
    <mergeCell ref="A175:A176"/>
    <mergeCell ref="A177:A179"/>
    <mergeCell ref="A180:A181"/>
    <mergeCell ref="A182:A183"/>
    <mergeCell ref="A190:A191"/>
    <mergeCell ref="A192:A193"/>
    <mergeCell ref="A194:A195"/>
    <mergeCell ref="A196:A197"/>
    <mergeCell ref="A198:A199"/>
    <mergeCell ref="A201:A202"/>
    <mergeCell ref="A204:A205"/>
    <mergeCell ref="A206:A207"/>
    <mergeCell ref="A208:A209"/>
    <mergeCell ref="A210:A211"/>
    <mergeCell ref="A214:A215"/>
    <mergeCell ref="A216:A217"/>
    <mergeCell ref="A220:A221"/>
    <mergeCell ref="A222:A223"/>
    <mergeCell ref="A226:A227"/>
    <mergeCell ref="A228:A229"/>
    <mergeCell ref="A234:A240"/>
    <mergeCell ref="A241:A242"/>
    <mergeCell ref="A243:A244"/>
    <mergeCell ref="A245:A247"/>
    <mergeCell ref="A252:A253"/>
    <mergeCell ref="A255:A256"/>
    <mergeCell ref="A258:A259"/>
    <mergeCell ref="A260:A261"/>
    <mergeCell ref="A262:A263"/>
    <mergeCell ref="A264:A265"/>
    <mergeCell ref="A266:A267"/>
    <mergeCell ref="A268:A270"/>
    <mergeCell ref="A271:A272"/>
    <mergeCell ref="A274:A275"/>
    <mergeCell ref="A276:A278"/>
    <mergeCell ref="A279:A281"/>
    <mergeCell ref="A287:A289"/>
    <mergeCell ref="A290:A291"/>
    <mergeCell ref="A292:A293"/>
    <mergeCell ref="A294:A297"/>
    <mergeCell ref="A298:A299"/>
    <mergeCell ref="A300:A301"/>
    <mergeCell ref="A302:A303"/>
    <mergeCell ref="A304:A307"/>
    <mergeCell ref="A322:A323"/>
    <mergeCell ref="A324:A325"/>
    <mergeCell ref="A333:A334"/>
    <mergeCell ref="A335:A336"/>
    <mergeCell ref="A337:A338"/>
    <mergeCell ref="A339:A340"/>
    <mergeCell ref="A341:A342"/>
    <mergeCell ref="A345:A346"/>
    <mergeCell ref="A347:A350"/>
    <mergeCell ref="A351:A352"/>
    <mergeCell ref="A353:A354"/>
    <mergeCell ref="B18:B20"/>
    <mergeCell ref="B21:B22"/>
    <mergeCell ref="B24:B28"/>
    <mergeCell ref="B29:B30"/>
    <mergeCell ref="B35:B36"/>
    <mergeCell ref="B37:B38"/>
    <mergeCell ref="B39:B40"/>
    <mergeCell ref="B41:B42"/>
    <mergeCell ref="B44:B45"/>
    <mergeCell ref="B46:B48"/>
    <mergeCell ref="B49:B50"/>
    <mergeCell ref="B51:B54"/>
    <mergeCell ref="B55:B57"/>
    <mergeCell ref="B58:B59"/>
    <mergeCell ref="B60:B61"/>
    <mergeCell ref="B64:B65"/>
    <mergeCell ref="B66:B67"/>
    <mergeCell ref="B74:B75"/>
    <mergeCell ref="B76:B84"/>
    <mergeCell ref="B86:B87"/>
    <mergeCell ref="B90:B92"/>
    <mergeCell ref="B94:B96"/>
    <mergeCell ref="B97:B98"/>
    <mergeCell ref="B101:B104"/>
    <mergeCell ref="B105:B106"/>
    <mergeCell ref="B115:B116"/>
    <mergeCell ref="B117:B118"/>
    <mergeCell ref="B119:B120"/>
    <mergeCell ref="B122:B123"/>
    <mergeCell ref="B124:B125"/>
    <mergeCell ref="B147:B148"/>
    <mergeCell ref="B149:B151"/>
    <mergeCell ref="B152:B154"/>
    <mergeCell ref="B158:B159"/>
    <mergeCell ref="B166:B167"/>
    <mergeCell ref="B175:B176"/>
    <mergeCell ref="B177:B179"/>
    <mergeCell ref="B180:B181"/>
    <mergeCell ref="B182:B183"/>
    <mergeCell ref="B190:B191"/>
    <mergeCell ref="B192:B193"/>
    <mergeCell ref="B194:B195"/>
    <mergeCell ref="B196:B197"/>
    <mergeCell ref="B198:B199"/>
    <mergeCell ref="B201:B202"/>
    <mergeCell ref="B204:B205"/>
    <mergeCell ref="B206:B207"/>
    <mergeCell ref="B208:B209"/>
    <mergeCell ref="B210:B211"/>
    <mergeCell ref="B214:B215"/>
    <mergeCell ref="B216:B217"/>
    <mergeCell ref="B220:B221"/>
    <mergeCell ref="B222:B223"/>
    <mergeCell ref="B226:B227"/>
    <mergeCell ref="B228:B229"/>
    <mergeCell ref="B234:B240"/>
    <mergeCell ref="B241:B242"/>
    <mergeCell ref="B243:B244"/>
    <mergeCell ref="B245:B247"/>
    <mergeCell ref="B252:B253"/>
    <mergeCell ref="B255:B256"/>
    <mergeCell ref="B258:B259"/>
    <mergeCell ref="B260:B261"/>
    <mergeCell ref="B262:B263"/>
    <mergeCell ref="B264:B265"/>
    <mergeCell ref="B266:B267"/>
    <mergeCell ref="B268:B270"/>
    <mergeCell ref="B271:B272"/>
    <mergeCell ref="B274:B275"/>
    <mergeCell ref="B276:B278"/>
    <mergeCell ref="B279:B281"/>
    <mergeCell ref="B287:B289"/>
    <mergeCell ref="B290:B291"/>
    <mergeCell ref="B292:B293"/>
    <mergeCell ref="B294:B297"/>
    <mergeCell ref="B298:B299"/>
    <mergeCell ref="B300:B301"/>
    <mergeCell ref="B302:B303"/>
    <mergeCell ref="B304:B307"/>
    <mergeCell ref="B322:B323"/>
    <mergeCell ref="B324:B325"/>
    <mergeCell ref="B333:B334"/>
    <mergeCell ref="B335:B336"/>
    <mergeCell ref="B337:B338"/>
    <mergeCell ref="B339:B340"/>
    <mergeCell ref="B341:B342"/>
    <mergeCell ref="B345:B346"/>
    <mergeCell ref="B347:B350"/>
    <mergeCell ref="B351:B352"/>
    <mergeCell ref="B353:B354"/>
    <mergeCell ref="C18:C20"/>
    <mergeCell ref="C21:C22"/>
    <mergeCell ref="C24:C28"/>
    <mergeCell ref="C29:C30"/>
    <mergeCell ref="C35:C36"/>
    <mergeCell ref="C37:C38"/>
    <mergeCell ref="C39:C40"/>
    <mergeCell ref="C41:C42"/>
    <mergeCell ref="C44:C45"/>
    <mergeCell ref="C46:C48"/>
    <mergeCell ref="C49:C50"/>
    <mergeCell ref="C51:C54"/>
    <mergeCell ref="C55:C57"/>
    <mergeCell ref="C58:C59"/>
    <mergeCell ref="C60:C61"/>
    <mergeCell ref="C64:C65"/>
    <mergeCell ref="C66:C67"/>
    <mergeCell ref="C74:C75"/>
    <mergeCell ref="C76:C84"/>
    <mergeCell ref="C86:C87"/>
    <mergeCell ref="C90:C92"/>
    <mergeCell ref="C94:C96"/>
    <mergeCell ref="C97:C98"/>
    <mergeCell ref="C101:C104"/>
    <mergeCell ref="C105:C106"/>
    <mergeCell ref="C115:C116"/>
    <mergeCell ref="C117:C118"/>
    <mergeCell ref="C119:C120"/>
    <mergeCell ref="C122:C123"/>
    <mergeCell ref="C124:C125"/>
    <mergeCell ref="C147:C148"/>
    <mergeCell ref="C149:C151"/>
    <mergeCell ref="C152:C154"/>
    <mergeCell ref="C158:C159"/>
    <mergeCell ref="C166:C167"/>
    <mergeCell ref="C175:C176"/>
    <mergeCell ref="C177:C179"/>
    <mergeCell ref="C180:C181"/>
    <mergeCell ref="C182:C183"/>
    <mergeCell ref="C190:C191"/>
    <mergeCell ref="C192:C193"/>
    <mergeCell ref="C194:C195"/>
    <mergeCell ref="C196:C197"/>
    <mergeCell ref="C198:C199"/>
    <mergeCell ref="C201:C202"/>
    <mergeCell ref="C204:C205"/>
    <mergeCell ref="C206:C207"/>
    <mergeCell ref="C208:C209"/>
    <mergeCell ref="C210:C211"/>
    <mergeCell ref="C214:C215"/>
    <mergeCell ref="C216:C217"/>
    <mergeCell ref="C220:C221"/>
    <mergeCell ref="C222:C223"/>
    <mergeCell ref="C226:C227"/>
    <mergeCell ref="C228:C229"/>
    <mergeCell ref="C234:C240"/>
    <mergeCell ref="C241:C242"/>
    <mergeCell ref="C243:C244"/>
    <mergeCell ref="C245:C247"/>
    <mergeCell ref="C252:C253"/>
    <mergeCell ref="C255:C256"/>
    <mergeCell ref="C258:C259"/>
    <mergeCell ref="C260:C261"/>
    <mergeCell ref="C262:C263"/>
    <mergeCell ref="C264:C265"/>
    <mergeCell ref="C266:C267"/>
    <mergeCell ref="C268:C270"/>
    <mergeCell ref="C271:C272"/>
    <mergeCell ref="C274:C275"/>
    <mergeCell ref="C276:C278"/>
    <mergeCell ref="C279:C281"/>
    <mergeCell ref="C287:C289"/>
    <mergeCell ref="C290:C291"/>
    <mergeCell ref="C292:C293"/>
    <mergeCell ref="C294:C297"/>
    <mergeCell ref="C298:C299"/>
    <mergeCell ref="C300:C301"/>
    <mergeCell ref="C302:C303"/>
    <mergeCell ref="C304:C307"/>
    <mergeCell ref="C322:C323"/>
    <mergeCell ref="C324:C325"/>
    <mergeCell ref="C333:C334"/>
    <mergeCell ref="C335:C336"/>
    <mergeCell ref="C337:C338"/>
    <mergeCell ref="C339:C340"/>
    <mergeCell ref="C341:C342"/>
    <mergeCell ref="C345:C346"/>
    <mergeCell ref="C347:C350"/>
    <mergeCell ref="C351:C352"/>
    <mergeCell ref="C353:C354"/>
    <mergeCell ref="D18:D20"/>
    <mergeCell ref="D21:D22"/>
    <mergeCell ref="D24:D28"/>
    <mergeCell ref="D29:D30"/>
    <mergeCell ref="D35:D36"/>
    <mergeCell ref="D37:D38"/>
    <mergeCell ref="D39:D40"/>
    <mergeCell ref="D41:D42"/>
    <mergeCell ref="D44:D45"/>
    <mergeCell ref="D46:D48"/>
    <mergeCell ref="D49:D50"/>
    <mergeCell ref="D51:D54"/>
    <mergeCell ref="D55:D57"/>
    <mergeCell ref="D58:D59"/>
    <mergeCell ref="D60:D61"/>
    <mergeCell ref="D64:D65"/>
    <mergeCell ref="D66:D67"/>
    <mergeCell ref="D74:D75"/>
    <mergeCell ref="D76:D84"/>
    <mergeCell ref="D86:D87"/>
    <mergeCell ref="D90:D92"/>
    <mergeCell ref="D94:D96"/>
    <mergeCell ref="D97:D98"/>
    <mergeCell ref="D101:D104"/>
    <mergeCell ref="D105:D106"/>
    <mergeCell ref="D115:D116"/>
    <mergeCell ref="D117:D118"/>
    <mergeCell ref="D119:D120"/>
    <mergeCell ref="D122:D123"/>
    <mergeCell ref="D124:D125"/>
    <mergeCell ref="D147:D148"/>
    <mergeCell ref="D149:D151"/>
    <mergeCell ref="D152:D154"/>
    <mergeCell ref="D158:D159"/>
    <mergeCell ref="D166:D167"/>
    <mergeCell ref="D175:D176"/>
    <mergeCell ref="D177:D179"/>
    <mergeCell ref="D180:D181"/>
    <mergeCell ref="D182:D183"/>
    <mergeCell ref="D190:D191"/>
    <mergeCell ref="D192:D193"/>
    <mergeCell ref="D194:D195"/>
    <mergeCell ref="D196:D197"/>
    <mergeCell ref="D198:D199"/>
    <mergeCell ref="D201:D202"/>
    <mergeCell ref="D204:D205"/>
    <mergeCell ref="D206:D207"/>
    <mergeCell ref="D208:D209"/>
    <mergeCell ref="D210:D211"/>
    <mergeCell ref="D214:D215"/>
    <mergeCell ref="D216:D217"/>
    <mergeCell ref="D220:D221"/>
    <mergeCell ref="D222:D223"/>
    <mergeCell ref="D226:D227"/>
    <mergeCell ref="D228:D229"/>
    <mergeCell ref="D234:D240"/>
    <mergeCell ref="D241:D242"/>
    <mergeCell ref="D243:D244"/>
    <mergeCell ref="D245:D247"/>
    <mergeCell ref="D252:D253"/>
    <mergeCell ref="D255:D256"/>
    <mergeCell ref="D258:D259"/>
    <mergeCell ref="D260:D261"/>
    <mergeCell ref="D262:D263"/>
    <mergeCell ref="D264:D265"/>
    <mergeCell ref="D266:D267"/>
    <mergeCell ref="D268:D270"/>
    <mergeCell ref="D271:D272"/>
    <mergeCell ref="D274:D275"/>
    <mergeCell ref="D276:D278"/>
    <mergeCell ref="D279:D281"/>
    <mergeCell ref="D287:D289"/>
    <mergeCell ref="D290:D291"/>
    <mergeCell ref="D292:D293"/>
    <mergeCell ref="D294:D297"/>
    <mergeCell ref="D298:D299"/>
    <mergeCell ref="D300:D301"/>
    <mergeCell ref="D302:D303"/>
    <mergeCell ref="D304:D307"/>
    <mergeCell ref="D322:D323"/>
    <mergeCell ref="D324:D325"/>
    <mergeCell ref="D333:D334"/>
    <mergeCell ref="D335:D336"/>
    <mergeCell ref="D337:D338"/>
    <mergeCell ref="D339:D340"/>
    <mergeCell ref="D341:D342"/>
    <mergeCell ref="D345:D346"/>
    <mergeCell ref="D347:D350"/>
    <mergeCell ref="D351:D352"/>
    <mergeCell ref="D353:D354"/>
    <mergeCell ref="E18:E20"/>
    <mergeCell ref="E21:E22"/>
    <mergeCell ref="E24:E28"/>
    <mergeCell ref="E29:E30"/>
    <mergeCell ref="E35:E36"/>
    <mergeCell ref="E37:E38"/>
    <mergeCell ref="E39:E40"/>
    <mergeCell ref="E41:E42"/>
    <mergeCell ref="E44:E45"/>
    <mergeCell ref="E46:E48"/>
    <mergeCell ref="E49:E50"/>
    <mergeCell ref="E51:E54"/>
    <mergeCell ref="E55:E57"/>
    <mergeCell ref="E58:E59"/>
    <mergeCell ref="E60:E61"/>
    <mergeCell ref="E64:E65"/>
    <mergeCell ref="E66:E67"/>
    <mergeCell ref="E74:E75"/>
    <mergeCell ref="E76:E84"/>
    <mergeCell ref="E86:E87"/>
    <mergeCell ref="E90:E92"/>
    <mergeCell ref="E94:E96"/>
    <mergeCell ref="E97:E98"/>
    <mergeCell ref="E101:E104"/>
    <mergeCell ref="E105:E106"/>
    <mergeCell ref="E115:E116"/>
    <mergeCell ref="E117:E118"/>
    <mergeCell ref="E119:E120"/>
    <mergeCell ref="E122:E123"/>
    <mergeCell ref="E124:E125"/>
    <mergeCell ref="E147:E148"/>
    <mergeCell ref="E149:E151"/>
    <mergeCell ref="E152:E154"/>
    <mergeCell ref="E158:E159"/>
    <mergeCell ref="E166:E167"/>
    <mergeCell ref="E175:E176"/>
    <mergeCell ref="E177:E179"/>
    <mergeCell ref="E180:E181"/>
    <mergeCell ref="E182:E183"/>
    <mergeCell ref="E190:E191"/>
    <mergeCell ref="E192:E193"/>
    <mergeCell ref="E194:E195"/>
    <mergeCell ref="E196:E197"/>
    <mergeCell ref="E198:E199"/>
    <mergeCell ref="E201:E202"/>
    <mergeCell ref="E204:E205"/>
    <mergeCell ref="E206:E207"/>
    <mergeCell ref="E208:E209"/>
    <mergeCell ref="E210:E211"/>
    <mergeCell ref="E214:E215"/>
    <mergeCell ref="E216:E217"/>
    <mergeCell ref="E220:E221"/>
    <mergeCell ref="E222:E223"/>
    <mergeCell ref="E226:E227"/>
    <mergeCell ref="E228:E229"/>
    <mergeCell ref="E234:E240"/>
    <mergeCell ref="E241:E242"/>
    <mergeCell ref="E243:E244"/>
    <mergeCell ref="E245:E247"/>
    <mergeCell ref="E252:E253"/>
    <mergeCell ref="E255:E256"/>
    <mergeCell ref="E258:E259"/>
    <mergeCell ref="E260:E261"/>
    <mergeCell ref="E262:E263"/>
    <mergeCell ref="E264:E265"/>
    <mergeCell ref="E266:E267"/>
    <mergeCell ref="E268:E270"/>
    <mergeCell ref="E271:E272"/>
    <mergeCell ref="E274:E275"/>
    <mergeCell ref="E276:E278"/>
    <mergeCell ref="E279:E281"/>
    <mergeCell ref="E287:E289"/>
    <mergeCell ref="E290:E291"/>
    <mergeCell ref="E292:E293"/>
    <mergeCell ref="E294:E297"/>
    <mergeCell ref="E298:E299"/>
    <mergeCell ref="E300:E301"/>
    <mergeCell ref="E302:E303"/>
    <mergeCell ref="E304:E307"/>
    <mergeCell ref="E322:E323"/>
    <mergeCell ref="E324:E325"/>
    <mergeCell ref="E333:E334"/>
    <mergeCell ref="E335:E336"/>
    <mergeCell ref="E337:E338"/>
    <mergeCell ref="E339:E340"/>
    <mergeCell ref="E341:E342"/>
    <mergeCell ref="E345:E346"/>
    <mergeCell ref="E347:E350"/>
    <mergeCell ref="E351:E352"/>
    <mergeCell ref="E353:E354"/>
    <mergeCell ref="F18:F20"/>
    <mergeCell ref="F21:F22"/>
    <mergeCell ref="F24:F28"/>
    <mergeCell ref="F29:F30"/>
    <mergeCell ref="F35:F36"/>
    <mergeCell ref="F37:F38"/>
    <mergeCell ref="F39:F40"/>
    <mergeCell ref="F41:F42"/>
    <mergeCell ref="F44:F45"/>
    <mergeCell ref="F46:F48"/>
    <mergeCell ref="F49:F50"/>
    <mergeCell ref="F51:F54"/>
    <mergeCell ref="F55:F57"/>
    <mergeCell ref="F58:F59"/>
    <mergeCell ref="F60:F61"/>
    <mergeCell ref="F64:F65"/>
    <mergeCell ref="F66:F67"/>
    <mergeCell ref="F74:F75"/>
    <mergeCell ref="F76:F84"/>
    <mergeCell ref="F86:F87"/>
    <mergeCell ref="F90:F92"/>
    <mergeCell ref="F94:F96"/>
    <mergeCell ref="F97:F98"/>
    <mergeCell ref="F101:F104"/>
    <mergeCell ref="F105:F106"/>
    <mergeCell ref="F115:F116"/>
    <mergeCell ref="F117:F118"/>
    <mergeCell ref="F119:F120"/>
    <mergeCell ref="F122:F123"/>
    <mergeCell ref="F124:F125"/>
    <mergeCell ref="F147:F148"/>
    <mergeCell ref="F149:F151"/>
    <mergeCell ref="F152:F154"/>
    <mergeCell ref="F158:F159"/>
    <mergeCell ref="F166:F167"/>
    <mergeCell ref="F175:F176"/>
    <mergeCell ref="F177:F179"/>
    <mergeCell ref="F180:F181"/>
    <mergeCell ref="F182:F183"/>
    <mergeCell ref="F190:F191"/>
    <mergeCell ref="F192:F193"/>
    <mergeCell ref="F194:F195"/>
    <mergeCell ref="F196:F197"/>
    <mergeCell ref="F198:F199"/>
    <mergeCell ref="F201:F202"/>
    <mergeCell ref="F204:F205"/>
    <mergeCell ref="F206:F207"/>
    <mergeCell ref="F208:F209"/>
    <mergeCell ref="F210:F211"/>
    <mergeCell ref="F214:F215"/>
    <mergeCell ref="F216:F217"/>
    <mergeCell ref="F220:F221"/>
    <mergeCell ref="F222:F223"/>
    <mergeCell ref="F226:F227"/>
    <mergeCell ref="F228:F229"/>
    <mergeCell ref="F234:F240"/>
    <mergeCell ref="F241:F242"/>
    <mergeCell ref="F243:F244"/>
    <mergeCell ref="F245:F247"/>
    <mergeCell ref="F252:F253"/>
    <mergeCell ref="F255:F256"/>
    <mergeCell ref="F258:F259"/>
    <mergeCell ref="F260:F261"/>
    <mergeCell ref="F262:F263"/>
    <mergeCell ref="F264:F265"/>
    <mergeCell ref="F266:F267"/>
    <mergeCell ref="F268:F270"/>
    <mergeCell ref="F271:F272"/>
    <mergeCell ref="F274:F275"/>
    <mergeCell ref="F276:F278"/>
    <mergeCell ref="F279:F281"/>
    <mergeCell ref="F287:F289"/>
    <mergeCell ref="F290:F291"/>
    <mergeCell ref="F292:F293"/>
    <mergeCell ref="F294:F297"/>
    <mergeCell ref="F298:F299"/>
    <mergeCell ref="F300:F301"/>
    <mergeCell ref="F302:F303"/>
    <mergeCell ref="F304:F307"/>
    <mergeCell ref="F322:F323"/>
    <mergeCell ref="F324:F325"/>
    <mergeCell ref="F333:F334"/>
    <mergeCell ref="F335:F336"/>
    <mergeCell ref="F337:F338"/>
    <mergeCell ref="F339:F340"/>
    <mergeCell ref="F341:F342"/>
    <mergeCell ref="F345:F346"/>
    <mergeCell ref="F347:F350"/>
    <mergeCell ref="F351:F352"/>
    <mergeCell ref="F353:F354"/>
    <mergeCell ref="G18:G20"/>
    <mergeCell ref="G21:G22"/>
    <mergeCell ref="G24:G28"/>
    <mergeCell ref="G29:G30"/>
    <mergeCell ref="G35:G36"/>
    <mergeCell ref="G37:G38"/>
    <mergeCell ref="G39:G40"/>
    <mergeCell ref="G41:G42"/>
    <mergeCell ref="G44:G45"/>
    <mergeCell ref="G46:G48"/>
    <mergeCell ref="G49:G50"/>
    <mergeCell ref="G51:G54"/>
    <mergeCell ref="G55:G57"/>
    <mergeCell ref="G58:G59"/>
    <mergeCell ref="G60:G61"/>
    <mergeCell ref="G64:G65"/>
    <mergeCell ref="G66:G67"/>
    <mergeCell ref="G74:G75"/>
    <mergeCell ref="G76:G84"/>
    <mergeCell ref="G86:G87"/>
    <mergeCell ref="G90:G92"/>
    <mergeCell ref="G94:G96"/>
    <mergeCell ref="G97:G98"/>
    <mergeCell ref="G101:G104"/>
    <mergeCell ref="G105:G106"/>
    <mergeCell ref="G115:G116"/>
    <mergeCell ref="G117:G118"/>
    <mergeCell ref="G119:G120"/>
    <mergeCell ref="G122:G123"/>
    <mergeCell ref="G124:G125"/>
    <mergeCell ref="G147:G148"/>
    <mergeCell ref="G149:G151"/>
    <mergeCell ref="G152:G154"/>
    <mergeCell ref="G158:G159"/>
    <mergeCell ref="G166:G167"/>
    <mergeCell ref="G175:G176"/>
    <mergeCell ref="G177:G179"/>
    <mergeCell ref="G180:G181"/>
    <mergeCell ref="G182:G183"/>
    <mergeCell ref="G190:G191"/>
    <mergeCell ref="G192:G193"/>
    <mergeCell ref="G194:G195"/>
    <mergeCell ref="G196:G197"/>
    <mergeCell ref="G198:G199"/>
    <mergeCell ref="G201:G202"/>
    <mergeCell ref="G204:G205"/>
    <mergeCell ref="G206:G207"/>
    <mergeCell ref="G208:G209"/>
    <mergeCell ref="G210:G211"/>
    <mergeCell ref="G214:G215"/>
    <mergeCell ref="G216:G217"/>
    <mergeCell ref="G220:G221"/>
    <mergeCell ref="G222:G223"/>
    <mergeCell ref="G226:G227"/>
    <mergeCell ref="G228:G229"/>
    <mergeCell ref="G234:G240"/>
    <mergeCell ref="G241:G242"/>
    <mergeCell ref="G243:G244"/>
    <mergeCell ref="G245:G247"/>
    <mergeCell ref="G252:G253"/>
    <mergeCell ref="G255:G256"/>
    <mergeCell ref="G258:G259"/>
    <mergeCell ref="G260:G261"/>
    <mergeCell ref="G262:G263"/>
    <mergeCell ref="G264:G265"/>
    <mergeCell ref="G266:G267"/>
    <mergeCell ref="G268:G270"/>
    <mergeCell ref="G271:G272"/>
    <mergeCell ref="G274:G275"/>
    <mergeCell ref="G276:G278"/>
    <mergeCell ref="G279:G281"/>
    <mergeCell ref="G287:G289"/>
    <mergeCell ref="G290:G291"/>
    <mergeCell ref="G292:G293"/>
    <mergeCell ref="G294:G297"/>
    <mergeCell ref="G298:G299"/>
    <mergeCell ref="G300:G301"/>
    <mergeCell ref="G302:G303"/>
    <mergeCell ref="G304:G307"/>
    <mergeCell ref="G322:G323"/>
    <mergeCell ref="G324:G325"/>
    <mergeCell ref="G333:G334"/>
    <mergeCell ref="G335:G336"/>
    <mergeCell ref="G337:G338"/>
    <mergeCell ref="G339:G340"/>
    <mergeCell ref="G341:G342"/>
    <mergeCell ref="G345:G346"/>
    <mergeCell ref="G347:G350"/>
    <mergeCell ref="G351:G352"/>
    <mergeCell ref="G353:G354"/>
    <mergeCell ref="H18:H20"/>
    <mergeCell ref="H21:H22"/>
    <mergeCell ref="H24:H28"/>
    <mergeCell ref="H29:H30"/>
    <mergeCell ref="H35:H36"/>
    <mergeCell ref="H37:H38"/>
    <mergeCell ref="H39:H40"/>
    <mergeCell ref="H41:H42"/>
    <mergeCell ref="H44:H45"/>
    <mergeCell ref="H46:H48"/>
    <mergeCell ref="H49:H50"/>
    <mergeCell ref="H51:H54"/>
    <mergeCell ref="H55:H57"/>
    <mergeCell ref="H58:H59"/>
    <mergeCell ref="H60:H61"/>
    <mergeCell ref="H64:H65"/>
    <mergeCell ref="H66:H67"/>
    <mergeCell ref="H74:H75"/>
    <mergeCell ref="H76:H84"/>
    <mergeCell ref="H86:H87"/>
    <mergeCell ref="H90:H92"/>
    <mergeCell ref="H94:H96"/>
    <mergeCell ref="H97:H98"/>
    <mergeCell ref="H101:H104"/>
    <mergeCell ref="H105:H106"/>
    <mergeCell ref="H115:H116"/>
    <mergeCell ref="H117:H118"/>
    <mergeCell ref="H119:H120"/>
    <mergeCell ref="H122:H123"/>
    <mergeCell ref="H124:H125"/>
    <mergeCell ref="H147:H148"/>
    <mergeCell ref="H149:H151"/>
    <mergeCell ref="H152:H154"/>
    <mergeCell ref="H158:H159"/>
    <mergeCell ref="H166:H167"/>
    <mergeCell ref="H175:H176"/>
    <mergeCell ref="H177:H179"/>
    <mergeCell ref="H180:H181"/>
    <mergeCell ref="H182:H183"/>
    <mergeCell ref="H190:H191"/>
    <mergeCell ref="H192:H193"/>
    <mergeCell ref="H194:H195"/>
    <mergeCell ref="H196:H197"/>
    <mergeCell ref="H198:H199"/>
    <mergeCell ref="H201:H202"/>
    <mergeCell ref="H204:H205"/>
    <mergeCell ref="H206:H207"/>
    <mergeCell ref="H208:H209"/>
    <mergeCell ref="H210:H211"/>
    <mergeCell ref="H214:H215"/>
    <mergeCell ref="H216:H217"/>
    <mergeCell ref="H220:H221"/>
    <mergeCell ref="H222:H223"/>
    <mergeCell ref="H226:H227"/>
    <mergeCell ref="H228:H229"/>
    <mergeCell ref="H234:H240"/>
    <mergeCell ref="H241:H242"/>
    <mergeCell ref="H243:H244"/>
    <mergeCell ref="H245:H247"/>
    <mergeCell ref="H252:H253"/>
    <mergeCell ref="H255:H256"/>
    <mergeCell ref="H258:H259"/>
    <mergeCell ref="H260:H261"/>
    <mergeCell ref="H262:H263"/>
    <mergeCell ref="H264:H265"/>
    <mergeCell ref="H266:H267"/>
    <mergeCell ref="H268:H270"/>
    <mergeCell ref="H271:H272"/>
    <mergeCell ref="H274:H275"/>
    <mergeCell ref="H276:H278"/>
    <mergeCell ref="H279:H281"/>
    <mergeCell ref="H287:H289"/>
    <mergeCell ref="H290:H291"/>
    <mergeCell ref="H292:H293"/>
    <mergeCell ref="H294:H297"/>
    <mergeCell ref="H298:H299"/>
    <mergeCell ref="H300:H301"/>
    <mergeCell ref="H302:H303"/>
    <mergeCell ref="H304:H307"/>
    <mergeCell ref="H322:H323"/>
    <mergeCell ref="H324:H325"/>
    <mergeCell ref="H333:H334"/>
    <mergeCell ref="H335:H336"/>
    <mergeCell ref="H337:H338"/>
    <mergeCell ref="H339:H340"/>
    <mergeCell ref="H341:H342"/>
    <mergeCell ref="H345:H346"/>
    <mergeCell ref="H347:H350"/>
    <mergeCell ref="H351:H352"/>
    <mergeCell ref="H353:H354"/>
    <mergeCell ref="I18:I20"/>
    <mergeCell ref="I21:I22"/>
    <mergeCell ref="I24:I28"/>
    <mergeCell ref="I29:I30"/>
    <mergeCell ref="I37:I38"/>
    <mergeCell ref="I39:I40"/>
    <mergeCell ref="I41:I42"/>
    <mergeCell ref="I44:I45"/>
    <mergeCell ref="I46:I48"/>
    <mergeCell ref="I49:I50"/>
    <mergeCell ref="I51:I54"/>
    <mergeCell ref="I55:I57"/>
    <mergeCell ref="I58:I59"/>
    <mergeCell ref="I60:I61"/>
    <mergeCell ref="I64:I65"/>
    <mergeCell ref="I66:I67"/>
    <mergeCell ref="I74:I75"/>
    <mergeCell ref="I76:I84"/>
    <mergeCell ref="I86:I87"/>
    <mergeCell ref="I90:I92"/>
    <mergeCell ref="I94:I96"/>
    <mergeCell ref="I97:I98"/>
    <mergeCell ref="I101:I104"/>
    <mergeCell ref="I105:I106"/>
    <mergeCell ref="I115:I116"/>
    <mergeCell ref="I117:I118"/>
    <mergeCell ref="I119:I120"/>
    <mergeCell ref="I122:I123"/>
    <mergeCell ref="I124:I125"/>
    <mergeCell ref="I147:I148"/>
    <mergeCell ref="I149:I151"/>
    <mergeCell ref="I152:I154"/>
    <mergeCell ref="I158:I159"/>
    <mergeCell ref="I166:I167"/>
    <mergeCell ref="I175:I176"/>
    <mergeCell ref="I177:I179"/>
    <mergeCell ref="I180:I181"/>
    <mergeCell ref="I182:I183"/>
    <mergeCell ref="I190:I191"/>
    <mergeCell ref="I192:I193"/>
    <mergeCell ref="I194:I195"/>
    <mergeCell ref="I196:I197"/>
    <mergeCell ref="I198:I199"/>
    <mergeCell ref="I201:I202"/>
    <mergeCell ref="I204:I205"/>
    <mergeCell ref="I206:I207"/>
    <mergeCell ref="I208:I209"/>
    <mergeCell ref="I210:I211"/>
    <mergeCell ref="I214:I215"/>
    <mergeCell ref="I216:I217"/>
    <mergeCell ref="I220:I221"/>
    <mergeCell ref="I222:I223"/>
    <mergeCell ref="I226:I227"/>
    <mergeCell ref="I228:I229"/>
    <mergeCell ref="I234:I240"/>
    <mergeCell ref="I241:I242"/>
    <mergeCell ref="I243:I244"/>
    <mergeCell ref="I245:I247"/>
    <mergeCell ref="I252:I253"/>
    <mergeCell ref="I255:I256"/>
    <mergeCell ref="I258:I259"/>
    <mergeCell ref="I260:I261"/>
    <mergeCell ref="I262:I263"/>
    <mergeCell ref="I264:I265"/>
    <mergeCell ref="I266:I267"/>
    <mergeCell ref="I268:I270"/>
    <mergeCell ref="I271:I272"/>
    <mergeCell ref="I274:I275"/>
    <mergeCell ref="I276:I278"/>
    <mergeCell ref="I279:I281"/>
    <mergeCell ref="I287:I289"/>
    <mergeCell ref="I290:I291"/>
    <mergeCell ref="I292:I293"/>
    <mergeCell ref="I294:I297"/>
    <mergeCell ref="I298:I299"/>
    <mergeCell ref="I300:I301"/>
    <mergeCell ref="I302:I303"/>
    <mergeCell ref="I304:I307"/>
    <mergeCell ref="I322:I323"/>
    <mergeCell ref="I324:I325"/>
    <mergeCell ref="I333:I334"/>
    <mergeCell ref="I335:I336"/>
    <mergeCell ref="I337:I338"/>
    <mergeCell ref="I339:I340"/>
    <mergeCell ref="I341:I342"/>
    <mergeCell ref="I345:I346"/>
    <mergeCell ref="I347:I350"/>
    <mergeCell ref="I351:I352"/>
    <mergeCell ref="I353:I354"/>
    <mergeCell ref="J18:J20"/>
    <mergeCell ref="J21:J22"/>
    <mergeCell ref="J24:J28"/>
    <mergeCell ref="J29:J30"/>
    <mergeCell ref="J37:J38"/>
    <mergeCell ref="J39:J40"/>
    <mergeCell ref="J41:J42"/>
    <mergeCell ref="J44:J45"/>
    <mergeCell ref="J46:J48"/>
    <mergeCell ref="J49:J50"/>
    <mergeCell ref="J51:J54"/>
    <mergeCell ref="J55:J57"/>
    <mergeCell ref="J58:J59"/>
    <mergeCell ref="J60:J61"/>
    <mergeCell ref="J64:J65"/>
    <mergeCell ref="J66:J67"/>
    <mergeCell ref="J74:J75"/>
    <mergeCell ref="J76:J84"/>
    <mergeCell ref="J86:J87"/>
    <mergeCell ref="J90:J92"/>
    <mergeCell ref="J94:J96"/>
    <mergeCell ref="J97:J98"/>
    <mergeCell ref="J101:J104"/>
    <mergeCell ref="J105:J106"/>
    <mergeCell ref="J115:J116"/>
    <mergeCell ref="J117:J118"/>
    <mergeCell ref="J119:J120"/>
    <mergeCell ref="J122:J123"/>
    <mergeCell ref="J124:J125"/>
    <mergeCell ref="J147:J148"/>
    <mergeCell ref="J149:J151"/>
    <mergeCell ref="J152:J154"/>
    <mergeCell ref="J158:J159"/>
    <mergeCell ref="J166:J167"/>
    <mergeCell ref="J175:J176"/>
    <mergeCell ref="J177:J179"/>
    <mergeCell ref="J180:J181"/>
    <mergeCell ref="J182:J183"/>
    <mergeCell ref="J190:J191"/>
    <mergeCell ref="J192:J193"/>
    <mergeCell ref="J194:J195"/>
    <mergeCell ref="J196:J197"/>
    <mergeCell ref="J198:J199"/>
    <mergeCell ref="J201:J202"/>
    <mergeCell ref="J204:J205"/>
    <mergeCell ref="J206:J207"/>
    <mergeCell ref="J208:J209"/>
    <mergeCell ref="J210:J211"/>
    <mergeCell ref="J214:J215"/>
    <mergeCell ref="J216:J217"/>
    <mergeCell ref="J220:J221"/>
    <mergeCell ref="J222:J223"/>
    <mergeCell ref="J226:J227"/>
    <mergeCell ref="J228:J229"/>
    <mergeCell ref="J234:J240"/>
    <mergeCell ref="J241:J242"/>
    <mergeCell ref="J243:J244"/>
    <mergeCell ref="J245:J247"/>
    <mergeCell ref="J252:J253"/>
    <mergeCell ref="J255:J256"/>
    <mergeCell ref="J258:J259"/>
    <mergeCell ref="J260:J261"/>
    <mergeCell ref="J262:J263"/>
    <mergeCell ref="J264:J265"/>
    <mergeCell ref="J266:J267"/>
    <mergeCell ref="J268:J270"/>
    <mergeCell ref="J271:J272"/>
    <mergeCell ref="J274:J275"/>
    <mergeCell ref="J276:J278"/>
    <mergeCell ref="J279:J281"/>
    <mergeCell ref="J287:J289"/>
    <mergeCell ref="J290:J291"/>
    <mergeCell ref="J292:J293"/>
    <mergeCell ref="J294:J297"/>
    <mergeCell ref="J298:J299"/>
    <mergeCell ref="J300:J301"/>
    <mergeCell ref="J302:J303"/>
    <mergeCell ref="J304:J307"/>
    <mergeCell ref="J333:J334"/>
    <mergeCell ref="J335:J336"/>
    <mergeCell ref="J337:J338"/>
    <mergeCell ref="J339:J340"/>
    <mergeCell ref="J341:J342"/>
    <mergeCell ref="J345:J346"/>
    <mergeCell ref="J347:J350"/>
    <mergeCell ref="J351:J352"/>
    <mergeCell ref="J353:J354"/>
    <mergeCell ref="K18:K20"/>
    <mergeCell ref="K21:K22"/>
    <mergeCell ref="K24:K28"/>
    <mergeCell ref="K29:K30"/>
    <mergeCell ref="K37:K38"/>
    <mergeCell ref="K39:K40"/>
    <mergeCell ref="K41:K42"/>
    <mergeCell ref="K44:K45"/>
    <mergeCell ref="K46:K48"/>
    <mergeCell ref="K49:K50"/>
    <mergeCell ref="K51:K54"/>
    <mergeCell ref="K55:K57"/>
    <mergeCell ref="K58:K59"/>
    <mergeCell ref="K60:K61"/>
    <mergeCell ref="K64:K65"/>
    <mergeCell ref="K66:K67"/>
    <mergeCell ref="K74:K75"/>
    <mergeCell ref="K76:K84"/>
    <mergeCell ref="K86:K87"/>
    <mergeCell ref="K90:K92"/>
    <mergeCell ref="K94:K96"/>
    <mergeCell ref="K97:K98"/>
    <mergeCell ref="K101:K104"/>
    <mergeCell ref="K105:K106"/>
    <mergeCell ref="K115:K116"/>
    <mergeCell ref="K117:K118"/>
    <mergeCell ref="K119:K120"/>
    <mergeCell ref="K122:K123"/>
    <mergeCell ref="K124:K125"/>
    <mergeCell ref="K147:K148"/>
    <mergeCell ref="K149:K151"/>
    <mergeCell ref="K152:K154"/>
    <mergeCell ref="K158:K159"/>
    <mergeCell ref="K166:K167"/>
    <mergeCell ref="K175:K176"/>
    <mergeCell ref="K177:K179"/>
    <mergeCell ref="K180:K181"/>
    <mergeCell ref="K182:K183"/>
    <mergeCell ref="K190:K191"/>
    <mergeCell ref="K192:K193"/>
    <mergeCell ref="K194:K195"/>
    <mergeCell ref="K196:K197"/>
    <mergeCell ref="K198:K199"/>
    <mergeCell ref="K201:K202"/>
    <mergeCell ref="K204:K205"/>
    <mergeCell ref="K206:K207"/>
    <mergeCell ref="K208:K209"/>
    <mergeCell ref="K210:K211"/>
    <mergeCell ref="K214:K215"/>
    <mergeCell ref="K216:K217"/>
    <mergeCell ref="K220:K221"/>
    <mergeCell ref="K222:K223"/>
    <mergeCell ref="K226:K227"/>
    <mergeCell ref="K228:K229"/>
    <mergeCell ref="K234:K240"/>
    <mergeCell ref="K241:K242"/>
    <mergeCell ref="K243:K244"/>
    <mergeCell ref="K245:K247"/>
    <mergeCell ref="K252:K253"/>
    <mergeCell ref="K255:K256"/>
    <mergeCell ref="K258:K259"/>
    <mergeCell ref="K260:K261"/>
    <mergeCell ref="K262:K263"/>
    <mergeCell ref="K264:K265"/>
    <mergeCell ref="K266:K267"/>
    <mergeCell ref="K268:K270"/>
    <mergeCell ref="K271:K272"/>
    <mergeCell ref="K274:K275"/>
    <mergeCell ref="K276:K278"/>
    <mergeCell ref="K279:K281"/>
    <mergeCell ref="K287:K289"/>
    <mergeCell ref="K290:K291"/>
    <mergeCell ref="K292:K293"/>
    <mergeCell ref="K294:K297"/>
    <mergeCell ref="K298:K299"/>
    <mergeCell ref="K300:K301"/>
    <mergeCell ref="K302:K303"/>
    <mergeCell ref="K304:K307"/>
    <mergeCell ref="K322:K323"/>
    <mergeCell ref="K324:K325"/>
    <mergeCell ref="K333:K334"/>
    <mergeCell ref="K335:K336"/>
    <mergeCell ref="K337:K338"/>
    <mergeCell ref="K339:K340"/>
    <mergeCell ref="K341:K342"/>
    <mergeCell ref="K345:K346"/>
    <mergeCell ref="K347:K350"/>
    <mergeCell ref="K351:K352"/>
    <mergeCell ref="K353:K354"/>
    <mergeCell ref="L18:L20"/>
    <mergeCell ref="L21:L22"/>
    <mergeCell ref="L24:L28"/>
    <mergeCell ref="L29:L30"/>
    <mergeCell ref="L37:L38"/>
    <mergeCell ref="L39:L40"/>
    <mergeCell ref="L41:L42"/>
    <mergeCell ref="L44:L45"/>
    <mergeCell ref="L46:L48"/>
    <mergeCell ref="L49:L50"/>
    <mergeCell ref="L51:L54"/>
    <mergeCell ref="L55:L57"/>
    <mergeCell ref="L58:L59"/>
    <mergeCell ref="L60:L61"/>
    <mergeCell ref="L64:L65"/>
    <mergeCell ref="L66:L67"/>
    <mergeCell ref="L74:L75"/>
    <mergeCell ref="L76:L84"/>
    <mergeCell ref="L86:L87"/>
    <mergeCell ref="L90:L92"/>
    <mergeCell ref="L94:L96"/>
    <mergeCell ref="L97:L98"/>
    <mergeCell ref="L101:L104"/>
    <mergeCell ref="L105:L106"/>
    <mergeCell ref="L115:L116"/>
    <mergeCell ref="L117:L118"/>
    <mergeCell ref="L119:L120"/>
    <mergeCell ref="L122:L123"/>
    <mergeCell ref="L124:L125"/>
    <mergeCell ref="L147:L148"/>
    <mergeCell ref="L149:L151"/>
    <mergeCell ref="L152:L154"/>
    <mergeCell ref="L158:L159"/>
    <mergeCell ref="L166:L167"/>
    <mergeCell ref="L175:L176"/>
    <mergeCell ref="L177:L179"/>
    <mergeCell ref="L180:L181"/>
    <mergeCell ref="L182:L183"/>
    <mergeCell ref="L190:L191"/>
    <mergeCell ref="L192:L193"/>
    <mergeCell ref="L194:L195"/>
    <mergeCell ref="L196:L197"/>
    <mergeCell ref="L198:L199"/>
    <mergeCell ref="L201:L202"/>
    <mergeCell ref="L204:L205"/>
    <mergeCell ref="L206:L207"/>
    <mergeCell ref="L208:L209"/>
    <mergeCell ref="L210:L211"/>
    <mergeCell ref="L214:L215"/>
    <mergeCell ref="L216:L217"/>
    <mergeCell ref="L220:L221"/>
    <mergeCell ref="L222:L223"/>
    <mergeCell ref="L226:L227"/>
    <mergeCell ref="L228:L229"/>
    <mergeCell ref="L234:L240"/>
    <mergeCell ref="L241:L242"/>
    <mergeCell ref="L243:L244"/>
    <mergeCell ref="L245:L247"/>
    <mergeCell ref="L252:L253"/>
    <mergeCell ref="L255:L256"/>
    <mergeCell ref="L258:L259"/>
    <mergeCell ref="L260:L261"/>
    <mergeCell ref="L262:L263"/>
    <mergeCell ref="L264:L265"/>
    <mergeCell ref="L266:L267"/>
    <mergeCell ref="L268:L270"/>
    <mergeCell ref="L271:L272"/>
    <mergeCell ref="L274:L275"/>
    <mergeCell ref="L276:L278"/>
    <mergeCell ref="L279:L281"/>
    <mergeCell ref="L287:L289"/>
    <mergeCell ref="L290:L291"/>
    <mergeCell ref="L292:L293"/>
    <mergeCell ref="L294:L297"/>
    <mergeCell ref="L298:L299"/>
    <mergeCell ref="L300:L301"/>
    <mergeCell ref="L302:L303"/>
    <mergeCell ref="L304:L307"/>
    <mergeCell ref="L322:L323"/>
    <mergeCell ref="L324:L325"/>
    <mergeCell ref="L333:L334"/>
    <mergeCell ref="L335:L336"/>
    <mergeCell ref="L337:L338"/>
    <mergeCell ref="L339:L340"/>
    <mergeCell ref="L341:L342"/>
    <mergeCell ref="L345:L346"/>
    <mergeCell ref="L347:L350"/>
    <mergeCell ref="L351:L352"/>
    <mergeCell ref="L353:L354"/>
    <mergeCell ref="M18:M20"/>
    <mergeCell ref="M21:M22"/>
    <mergeCell ref="M24:M28"/>
    <mergeCell ref="M29:M30"/>
    <mergeCell ref="M37:M38"/>
    <mergeCell ref="M39:M40"/>
    <mergeCell ref="M41:M42"/>
    <mergeCell ref="M44:M45"/>
    <mergeCell ref="M46:M48"/>
    <mergeCell ref="M49:M50"/>
    <mergeCell ref="M51:M54"/>
    <mergeCell ref="M55:M57"/>
    <mergeCell ref="M58:M59"/>
    <mergeCell ref="M60:M61"/>
    <mergeCell ref="M64:M65"/>
    <mergeCell ref="M66:M67"/>
    <mergeCell ref="M74:M75"/>
    <mergeCell ref="M76:M84"/>
    <mergeCell ref="M86:M87"/>
    <mergeCell ref="M90:M91"/>
    <mergeCell ref="M94:M96"/>
    <mergeCell ref="M97:M98"/>
    <mergeCell ref="M101:M104"/>
    <mergeCell ref="M105:M106"/>
    <mergeCell ref="M115:M116"/>
    <mergeCell ref="M117:M118"/>
    <mergeCell ref="M119:M120"/>
    <mergeCell ref="M122:M123"/>
    <mergeCell ref="M124:M125"/>
    <mergeCell ref="M147:M148"/>
    <mergeCell ref="M149:M151"/>
    <mergeCell ref="M152:M154"/>
    <mergeCell ref="M158:M159"/>
    <mergeCell ref="M166:M167"/>
    <mergeCell ref="M175:M176"/>
    <mergeCell ref="M177:M179"/>
    <mergeCell ref="M180:M181"/>
    <mergeCell ref="M182:M183"/>
    <mergeCell ref="M190:M191"/>
    <mergeCell ref="M192:M193"/>
    <mergeCell ref="M194:M195"/>
    <mergeCell ref="M196:M197"/>
    <mergeCell ref="M198:M199"/>
    <mergeCell ref="M201:M202"/>
    <mergeCell ref="M204:M205"/>
    <mergeCell ref="M206:M207"/>
    <mergeCell ref="M208:M209"/>
    <mergeCell ref="M210:M211"/>
    <mergeCell ref="M214:M215"/>
    <mergeCell ref="M216:M217"/>
    <mergeCell ref="M220:M221"/>
    <mergeCell ref="M222:M223"/>
    <mergeCell ref="M226:M227"/>
    <mergeCell ref="M228:M229"/>
    <mergeCell ref="M234:M240"/>
    <mergeCell ref="M241:M242"/>
    <mergeCell ref="M243:M244"/>
    <mergeCell ref="M245:M247"/>
    <mergeCell ref="M252:M253"/>
    <mergeCell ref="M255:M256"/>
    <mergeCell ref="M258:M259"/>
    <mergeCell ref="M260:M261"/>
    <mergeCell ref="M262:M263"/>
    <mergeCell ref="M264:M265"/>
    <mergeCell ref="M266:M267"/>
    <mergeCell ref="M268:M270"/>
    <mergeCell ref="M271:M272"/>
    <mergeCell ref="M274:M275"/>
    <mergeCell ref="M276:M278"/>
    <mergeCell ref="M279:M281"/>
    <mergeCell ref="M287:M289"/>
    <mergeCell ref="M290:M291"/>
    <mergeCell ref="M292:M293"/>
    <mergeCell ref="M294:M297"/>
    <mergeCell ref="M298:M299"/>
    <mergeCell ref="M300:M301"/>
    <mergeCell ref="M302:M303"/>
    <mergeCell ref="M304:M307"/>
    <mergeCell ref="M322:M323"/>
    <mergeCell ref="M324:M325"/>
    <mergeCell ref="M333:M334"/>
    <mergeCell ref="M335:M336"/>
    <mergeCell ref="M337:M338"/>
    <mergeCell ref="M339:M340"/>
    <mergeCell ref="M341:M342"/>
    <mergeCell ref="M345:M346"/>
    <mergeCell ref="M347:M350"/>
    <mergeCell ref="M351:M352"/>
    <mergeCell ref="M353:M354"/>
    <mergeCell ref="N18:N20"/>
    <mergeCell ref="N21:N22"/>
    <mergeCell ref="N24:N28"/>
    <mergeCell ref="N29:N30"/>
    <mergeCell ref="N37:N38"/>
    <mergeCell ref="N39:N40"/>
    <mergeCell ref="N41:N42"/>
    <mergeCell ref="N46:N48"/>
    <mergeCell ref="N49:N50"/>
    <mergeCell ref="N51:N54"/>
    <mergeCell ref="N55:N57"/>
    <mergeCell ref="N58:N59"/>
    <mergeCell ref="N60:N61"/>
    <mergeCell ref="N64:N65"/>
    <mergeCell ref="N66:N67"/>
    <mergeCell ref="N74:N75"/>
    <mergeCell ref="N76:N84"/>
    <mergeCell ref="N86:N87"/>
    <mergeCell ref="N90:N92"/>
    <mergeCell ref="N94:N96"/>
    <mergeCell ref="N97:N98"/>
    <mergeCell ref="N101:N104"/>
    <mergeCell ref="N105:N106"/>
    <mergeCell ref="N115:N116"/>
    <mergeCell ref="N117:N118"/>
    <mergeCell ref="N119:N120"/>
    <mergeCell ref="N122:N123"/>
    <mergeCell ref="N124:N125"/>
    <mergeCell ref="N147:N148"/>
    <mergeCell ref="N149:N151"/>
    <mergeCell ref="N152:N154"/>
    <mergeCell ref="N158:N159"/>
    <mergeCell ref="N166:N167"/>
    <mergeCell ref="N175:N176"/>
    <mergeCell ref="N177:N179"/>
    <mergeCell ref="N180:N181"/>
    <mergeCell ref="N182:N183"/>
    <mergeCell ref="N190:N191"/>
    <mergeCell ref="N192:N193"/>
    <mergeCell ref="N194:N195"/>
    <mergeCell ref="N196:N197"/>
    <mergeCell ref="N198:N199"/>
    <mergeCell ref="N201:N202"/>
    <mergeCell ref="N204:N205"/>
    <mergeCell ref="N206:N207"/>
    <mergeCell ref="N208:N209"/>
    <mergeCell ref="N210:N211"/>
    <mergeCell ref="N214:N215"/>
    <mergeCell ref="N216:N217"/>
    <mergeCell ref="N220:N221"/>
    <mergeCell ref="N222:N223"/>
    <mergeCell ref="N226:N227"/>
    <mergeCell ref="N228:N229"/>
    <mergeCell ref="N234:N240"/>
    <mergeCell ref="N241:N242"/>
    <mergeCell ref="N243:N244"/>
    <mergeCell ref="N245:N247"/>
    <mergeCell ref="N252:N253"/>
    <mergeCell ref="N255:N256"/>
    <mergeCell ref="N258:N259"/>
    <mergeCell ref="N260:N261"/>
    <mergeCell ref="N262:N263"/>
    <mergeCell ref="N264:N265"/>
    <mergeCell ref="N266:N267"/>
    <mergeCell ref="N268:N270"/>
    <mergeCell ref="N271:N272"/>
    <mergeCell ref="N274:N275"/>
    <mergeCell ref="N276:N278"/>
    <mergeCell ref="N279:N281"/>
    <mergeCell ref="N287:N289"/>
    <mergeCell ref="N290:N291"/>
    <mergeCell ref="N292:N293"/>
    <mergeCell ref="N294:N297"/>
    <mergeCell ref="N298:N299"/>
    <mergeCell ref="N300:N301"/>
    <mergeCell ref="N302:N303"/>
    <mergeCell ref="N304:N307"/>
    <mergeCell ref="N322:N323"/>
    <mergeCell ref="N324:N325"/>
    <mergeCell ref="N333:N334"/>
    <mergeCell ref="N335:N336"/>
    <mergeCell ref="N337:N338"/>
    <mergeCell ref="N339:N340"/>
    <mergeCell ref="N341:N342"/>
    <mergeCell ref="N345:N346"/>
    <mergeCell ref="N347:N350"/>
    <mergeCell ref="N351:N352"/>
    <mergeCell ref="N353:N354"/>
    <mergeCell ref="O18:O20"/>
    <mergeCell ref="O21:O22"/>
    <mergeCell ref="O24:O28"/>
    <mergeCell ref="O35:O36"/>
    <mergeCell ref="O37:O38"/>
    <mergeCell ref="O39:O40"/>
    <mergeCell ref="O46:O48"/>
    <mergeCell ref="O49:O50"/>
    <mergeCell ref="O51:O54"/>
    <mergeCell ref="O58:O59"/>
    <mergeCell ref="O60:O61"/>
    <mergeCell ref="O74:O75"/>
    <mergeCell ref="O76:O82"/>
    <mergeCell ref="O83:O84"/>
    <mergeCell ref="O86:O87"/>
    <mergeCell ref="O90:O92"/>
    <mergeCell ref="O97:O98"/>
    <mergeCell ref="O105:O106"/>
    <mergeCell ref="O115:O116"/>
    <mergeCell ref="O117:O118"/>
    <mergeCell ref="O119:O120"/>
    <mergeCell ref="O122:O123"/>
    <mergeCell ref="O166:O167"/>
    <mergeCell ref="O175:O176"/>
    <mergeCell ref="O180:O181"/>
    <mergeCell ref="O182:O183"/>
    <mergeCell ref="O194:O195"/>
    <mergeCell ref="O196:O197"/>
    <mergeCell ref="O198:O199"/>
    <mergeCell ref="O201:O202"/>
    <mergeCell ref="O204:O205"/>
    <mergeCell ref="O206:O207"/>
    <mergeCell ref="O208:O209"/>
    <mergeCell ref="O214:O215"/>
    <mergeCell ref="O216:O217"/>
    <mergeCell ref="O220:O221"/>
    <mergeCell ref="O222:O223"/>
    <mergeCell ref="O226:O227"/>
    <mergeCell ref="O228:O229"/>
    <mergeCell ref="O234:O240"/>
    <mergeCell ref="O241:O242"/>
    <mergeCell ref="O243:O244"/>
    <mergeCell ref="O245:O247"/>
    <mergeCell ref="O252:O253"/>
    <mergeCell ref="O255:O256"/>
    <mergeCell ref="O258:O259"/>
    <mergeCell ref="O260:O261"/>
    <mergeCell ref="O262:O263"/>
    <mergeCell ref="O266:O267"/>
    <mergeCell ref="O269:O270"/>
    <mergeCell ref="O271:O272"/>
    <mergeCell ref="O274:O275"/>
    <mergeCell ref="O276:O277"/>
    <mergeCell ref="O279:O281"/>
    <mergeCell ref="O290:O291"/>
    <mergeCell ref="O292:O293"/>
    <mergeCell ref="O294:O297"/>
    <mergeCell ref="O298:O299"/>
    <mergeCell ref="O300:O301"/>
    <mergeCell ref="O302:O303"/>
    <mergeCell ref="O304:O307"/>
    <mergeCell ref="O333:O334"/>
    <mergeCell ref="O335:O336"/>
    <mergeCell ref="O337:O338"/>
    <mergeCell ref="O339:O340"/>
    <mergeCell ref="O341:O342"/>
    <mergeCell ref="O345:O346"/>
    <mergeCell ref="P24:P28"/>
    <mergeCell ref="P44:P45"/>
    <mergeCell ref="P46:P48"/>
    <mergeCell ref="P51:P54"/>
    <mergeCell ref="P58:P59"/>
    <mergeCell ref="P60:P61"/>
    <mergeCell ref="P64:P65"/>
    <mergeCell ref="P74:P75"/>
    <mergeCell ref="P76:P84"/>
    <mergeCell ref="P86:P87"/>
    <mergeCell ref="P90:P92"/>
    <mergeCell ref="P117:P118"/>
    <mergeCell ref="P119:P120"/>
    <mergeCell ref="P122:P123"/>
    <mergeCell ref="P124:P125"/>
    <mergeCell ref="P147:P148"/>
    <mergeCell ref="P152:P154"/>
    <mergeCell ref="P158:P159"/>
    <mergeCell ref="P166:P167"/>
    <mergeCell ref="P175:P176"/>
    <mergeCell ref="P177:P179"/>
    <mergeCell ref="P180:P181"/>
    <mergeCell ref="P182:P183"/>
    <mergeCell ref="P201:P202"/>
    <mergeCell ref="P204:P205"/>
    <mergeCell ref="P206:P207"/>
    <mergeCell ref="P208:P209"/>
    <mergeCell ref="P210:P211"/>
    <mergeCell ref="P214:P215"/>
    <mergeCell ref="P216:P217"/>
    <mergeCell ref="P220:P221"/>
    <mergeCell ref="P222:P223"/>
    <mergeCell ref="P226:P227"/>
    <mergeCell ref="P228:P229"/>
    <mergeCell ref="P241:P242"/>
    <mergeCell ref="P243:P244"/>
    <mergeCell ref="P245:P247"/>
    <mergeCell ref="P252:P253"/>
    <mergeCell ref="P255:P256"/>
    <mergeCell ref="P258:P259"/>
    <mergeCell ref="P260:P261"/>
    <mergeCell ref="P262:P263"/>
    <mergeCell ref="P264:P265"/>
    <mergeCell ref="P266:P267"/>
    <mergeCell ref="P268:P270"/>
    <mergeCell ref="P271:P272"/>
    <mergeCell ref="P274:P275"/>
    <mergeCell ref="P276:P278"/>
    <mergeCell ref="P279:P281"/>
    <mergeCell ref="P287:P289"/>
    <mergeCell ref="P290:P291"/>
    <mergeCell ref="P292:P293"/>
    <mergeCell ref="P294:P297"/>
    <mergeCell ref="P298:P299"/>
    <mergeCell ref="P300:P301"/>
    <mergeCell ref="P302:P303"/>
    <mergeCell ref="P304:P307"/>
    <mergeCell ref="P333:P334"/>
    <mergeCell ref="P335:P336"/>
    <mergeCell ref="P337:P338"/>
    <mergeCell ref="P339:P340"/>
    <mergeCell ref="P341:P342"/>
    <mergeCell ref="P345:P346"/>
    <mergeCell ref="P347:P350"/>
    <mergeCell ref="Q51:Q52"/>
    <mergeCell ref="Q53:Q54"/>
    <mergeCell ref="Q58:Q59"/>
    <mergeCell ref="Q60:Q61"/>
    <mergeCell ref="Q175:Q176"/>
    <mergeCell ref="Q180:Q181"/>
    <mergeCell ref="Q182:Q183"/>
    <mergeCell ref="Q201:Q202"/>
    <mergeCell ref="Q206:Q207"/>
    <mergeCell ref="Q220:Q221"/>
    <mergeCell ref="Q255:Q256"/>
    <mergeCell ref="Q258:Q259"/>
    <mergeCell ref="Q260:Q261"/>
    <mergeCell ref="Q262:Q263"/>
    <mergeCell ref="Q266:Q267"/>
    <mergeCell ref="Q271:Q272"/>
    <mergeCell ref="Q274:Q275"/>
    <mergeCell ref="Q276:Q278"/>
    <mergeCell ref="Q279:Q281"/>
    <mergeCell ref="Q290:Q291"/>
    <mergeCell ref="Q294:Q297"/>
    <mergeCell ref="Q298:Q299"/>
    <mergeCell ref="Q300:Q301"/>
    <mergeCell ref="Q302:Q303"/>
    <mergeCell ref="Q304:Q307"/>
    <mergeCell ref="R44:R45"/>
    <mergeCell ref="R64:R65"/>
    <mergeCell ref="R70:R72"/>
    <mergeCell ref="R147:R148"/>
    <mergeCell ref="R190:R191"/>
    <mergeCell ref="R206:R207"/>
    <mergeCell ref="R222:R223"/>
    <mergeCell ref="R226:R227"/>
    <mergeCell ref="R228:R229"/>
    <mergeCell ref="R241:R242"/>
    <mergeCell ref="R243:R244"/>
    <mergeCell ref="R245:R247"/>
    <mergeCell ref="R252:R253"/>
    <mergeCell ref="R333:R334"/>
    <mergeCell ref="R335:R336"/>
    <mergeCell ref="R337:R338"/>
    <mergeCell ref="R339:R340"/>
    <mergeCell ref="S206:S207"/>
    <mergeCell ref="T18:T20"/>
    <mergeCell ref="T74:T106"/>
    <mergeCell ref="T268:T270"/>
    <mergeCell ref="T271:T272"/>
    <mergeCell ref="T274:T275"/>
    <mergeCell ref="T276:T278"/>
    <mergeCell ref="T279:T281"/>
    <mergeCell ref="T287:T289"/>
    <mergeCell ref="T290:T291"/>
    <mergeCell ref="T292:T293"/>
    <mergeCell ref="T294:T297"/>
    <mergeCell ref="T298:T299"/>
    <mergeCell ref="T300:T301"/>
    <mergeCell ref="T302:T303"/>
    <mergeCell ref="T304:T307"/>
    <mergeCell ref="T322:T323"/>
    <mergeCell ref="T324:T325"/>
    <mergeCell ref="T333:T334"/>
    <mergeCell ref="T335:T336"/>
    <mergeCell ref="T337:T338"/>
    <mergeCell ref="T339:T340"/>
    <mergeCell ref="T341:T342"/>
    <mergeCell ref="U18:U20"/>
    <mergeCell ref="U21:U22"/>
    <mergeCell ref="U24:U28"/>
    <mergeCell ref="U29:U30"/>
    <mergeCell ref="U35:U36"/>
    <mergeCell ref="U37:U38"/>
    <mergeCell ref="U39:U40"/>
    <mergeCell ref="U41:U42"/>
    <mergeCell ref="U44:U45"/>
    <mergeCell ref="U46:U48"/>
    <mergeCell ref="U49:U50"/>
    <mergeCell ref="U51:U54"/>
    <mergeCell ref="U55:U57"/>
    <mergeCell ref="U58:U59"/>
    <mergeCell ref="U60:U61"/>
    <mergeCell ref="U62:U63"/>
    <mergeCell ref="U64:U65"/>
    <mergeCell ref="U66:U67"/>
    <mergeCell ref="U74:U75"/>
    <mergeCell ref="U76:U84"/>
    <mergeCell ref="U86:U87"/>
    <mergeCell ref="U90:U92"/>
    <mergeCell ref="U94:U96"/>
    <mergeCell ref="U97:U98"/>
    <mergeCell ref="U101:U105"/>
    <mergeCell ref="U115:U116"/>
    <mergeCell ref="U117:U118"/>
    <mergeCell ref="U119:U120"/>
    <mergeCell ref="U122:U123"/>
    <mergeCell ref="U124:U125"/>
    <mergeCell ref="U147:U148"/>
    <mergeCell ref="U149:U151"/>
    <mergeCell ref="U152:U154"/>
    <mergeCell ref="U158:U159"/>
    <mergeCell ref="U166:U167"/>
    <mergeCell ref="U175:U176"/>
    <mergeCell ref="U177:U179"/>
    <mergeCell ref="U180:U181"/>
    <mergeCell ref="U182:U183"/>
    <mergeCell ref="U190:U191"/>
    <mergeCell ref="U192:U193"/>
    <mergeCell ref="U194:U195"/>
    <mergeCell ref="U196:U197"/>
    <mergeCell ref="U198:U199"/>
    <mergeCell ref="U201:U202"/>
    <mergeCell ref="U204:U205"/>
    <mergeCell ref="U206:U207"/>
    <mergeCell ref="U208:U209"/>
    <mergeCell ref="U210:U211"/>
    <mergeCell ref="U214:U215"/>
    <mergeCell ref="U216:U217"/>
    <mergeCell ref="U220:U221"/>
    <mergeCell ref="U222:U223"/>
    <mergeCell ref="U226:U227"/>
    <mergeCell ref="U228:U229"/>
    <mergeCell ref="U234:U240"/>
    <mergeCell ref="U241:U242"/>
    <mergeCell ref="U243:U244"/>
    <mergeCell ref="U245:U247"/>
    <mergeCell ref="U252:U253"/>
    <mergeCell ref="U255:U256"/>
    <mergeCell ref="U258:U259"/>
    <mergeCell ref="U260:U261"/>
    <mergeCell ref="U262:U263"/>
    <mergeCell ref="U264:U265"/>
    <mergeCell ref="U266:U267"/>
    <mergeCell ref="U268:U270"/>
    <mergeCell ref="U271:U272"/>
    <mergeCell ref="U274:U275"/>
    <mergeCell ref="U276:U278"/>
    <mergeCell ref="U279:U281"/>
    <mergeCell ref="U287:U289"/>
    <mergeCell ref="U290:U291"/>
    <mergeCell ref="U292:U293"/>
    <mergeCell ref="U294:U297"/>
    <mergeCell ref="U298:U299"/>
    <mergeCell ref="U300:U301"/>
    <mergeCell ref="U302:U303"/>
    <mergeCell ref="U304:U307"/>
    <mergeCell ref="U322:U323"/>
    <mergeCell ref="U324:U325"/>
    <mergeCell ref="U333:U334"/>
    <mergeCell ref="U335:U336"/>
    <mergeCell ref="U337:U338"/>
    <mergeCell ref="U339:U340"/>
    <mergeCell ref="U341:U342"/>
    <mergeCell ref="V18:V20"/>
    <mergeCell ref="V21:V22"/>
    <mergeCell ref="V24:V28"/>
    <mergeCell ref="V29:V30"/>
    <mergeCell ref="V35:V36"/>
    <mergeCell ref="V37:V38"/>
    <mergeCell ref="V39:V40"/>
    <mergeCell ref="V41:V42"/>
    <mergeCell ref="V44:V45"/>
    <mergeCell ref="V46:V48"/>
    <mergeCell ref="V49:V50"/>
    <mergeCell ref="V51:V54"/>
    <mergeCell ref="V55:V57"/>
    <mergeCell ref="V58:V59"/>
    <mergeCell ref="V60:V61"/>
    <mergeCell ref="V62:V63"/>
    <mergeCell ref="V64:V65"/>
    <mergeCell ref="V66:V67"/>
    <mergeCell ref="V74:V75"/>
    <mergeCell ref="V76:V84"/>
    <mergeCell ref="V86:V87"/>
    <mergeCell ref="V90:V92"/>
    <mergeCell ref="V94:V96"/>
    <mergeCell ref="V97:V98"/>
    <mergeCell ref="V101:V105"/>
    <mergeCell ref="V115:V116"/>
    <mergeCell ref="V117:V118"/>
    <mergeCell ref="V119:V120"/>
    <mergeCell ref="V122:V123"/>
    <mergeCell ref="V124:V125"/>
    <mergeCell ref="V147:V148"/>
    <mergeCell ref="V149:V151"/>
    <mergeCell ref="V152:V154"/>
    <mergeCell ref="V158:V159"/>
    <mergeCell ref="V166:V167"/>
    <mergeCell ref="V175:V176"/>
    <mergeCell ref="V177:V179"/>
    <mergeCell ref="V180:V181"/>
    <mergeCell ref="V182:V183"/>
    <mergeCell ref="V190:V191"/>
    <mergeCell ref="V192:V193"/>
    <mergeCell ref="V194:V195"/>
    <mergeCell ref="V196:V197"/>
    <mergeCell ref="V198:V199"/>
    <mergeCell ref="V201:V202"/>
    <mergeCell ref="V204:V205"/>
    <mergeCell ref="V206:V207"/>
    <mergeCell ref="V208:V209"/>
    <mergeCell ref="V214:V215"/>
    <mergeCell ref="V216:V217"/>
    <mergeCell ref="V220:V221"/>
    <mergeCell ref="V222:V223"/>
    <mergeCell ref="V226:V227"/>
    <mergeCell ref="V228:V229"/>
    <mergeCell ref="V234:V240"/>
    <mergeCell ref="V241:V242"/>
    <mergeCell ref="V243:V244"/>
    <mergeCell ref="V245:V247"/>
    <mergeCell ref="V252:V253"/>
    <mergeCell ref="V255:V256"/>
    <mergeCell ref="V258:V259"/>
    <mergeCell ref="V260:V261"/>
    <mergeCell ref="V264:V265"/>
    <mergeCell ref="V268:V270"/>
    <mergeCell ref="V271:V272"/>
    <mergeCell ref="V274:V275"/>
    <mergeCell ref="V276:V278"/>
    <mergeCell ref="V279:V281"/>
    <mergeCell ref="V287:V289"/>
    <mergeCell ref="V290:V291"/>
    <mergeCell ref="V292:V293"/>
    <mergeCell ref="V294:V297"/>
    <mergeCell ref="V298:V299"/>
    <mergeCell ref="V300:V301"/>
    <mergeCell ref="V302:V303"/>
    <mergeCell ref="V304:V307"/>
    <mergeCell ref="V322:V323"/>
    <mergeCell ref="V324:V325"/>
    <mergeCell ref="V333:V334"/>
    <mergeCell ref="V335:V336"/>
    <mergeCell ref="V337:V338"/>
    <mergeCell ref="V339:V340"/>
    <mergeCell ref="V341:V342"/>
    <mergeCell ref="W18:W20"/>
    <mergeCell ref="W21:W22"/>
    <mergeCell ref="W24:W28"/>
    <mergeCell ref="W29:W30"/>
    <mergeCell ref="W35:W36"/>
    <mergeCell ref="W37:W38"/>
    <mergeCell ref="W39:W40"/>
    <mergeCell ref="W41:W42"/>
    <mergeCell ref="W44:W45"/>
    <mergeCell ref="W46:W48"/>
    <mergeCell ref="W49:W50"/>
    <mergeCell ref="W51:W54"/>
    <mergeCell ref="W55:W57"/>
    <mergeCell ref="W58:W59"/>
    <mergeCell ref="W60:W61"/>
    <mergeCell ref="W64:W65"/>
    <mergeCell ref="W66:W67"/>
    <mergeCell ref="W74:W75"/>
    <mergeCell ref="W76:W84"/>
    <mergeCell ref="W86:W87"/>
    <mergeCell ref="W90:W92"/>
    <mergeCell ref="W94:W96"/>
    <mergeCell ref="W97:W98"/>
    <mergeCell ref="W99:W100"/>
    <mergeCell ref="W101:W105"/>
    <mergeCell ref="W115:W116"/>
    <mergeCell ref="W117:W118"/>
    <mergeCell ref="W119:W120"/>
    <mergeCell ref="W122:W123"/>
    <mergeCell ref="W124:W125"/>
    <mergeCell ref="W147:W148"/>
    <mergeCell ref="W149:W151"/>
    <mergeCell ref="W152:W154"/>
    <mergeCell ref="W158:W159"/>
    <mergeCell ref="W166:W167"/>
    <mergeCell ref="W175:W176"/>
    <mergeCell ref="W177:W179"/>
    <mergeCell ref="W180:W181"/>
    <mergeCell ref="W182:W183"/>
    <mergeCell ref="W190:W191"/>
    <mergeCell ref="W192:W193"/>
    <mergeCell ref="W194:W195"/>
    <mergeCell ref="W196:W197"/>
    <mergeCell ref="W198:W199"/>
    <mergeCell ref="W201:W202"/>
    <mergeCell ref="W204:W205"/>
    <mergeCell ref="W206:W207"/>
    <mergeCell ref="W208:W209"/>
    <mergeCell ref="W214:W215"/>
    <mergeCell ref="W216:W217"/>
    <mergeCell ref="W220:W221"/>
    <mergeCell ref="W222:W223"/>
    <mergeCell ref="W226:W227"/>
    <mergeCell ref="W228:W229"/>
    <mergeCell ref="W234:W240"/>
    <mergeCell ref="W241:W242"/>
    <mergeCell ref="W243:W244"/>
    <mergeCell ref="W245:W247"/>
    <mergeCell ref="W252:W253"/>
    <mergeCell ref="W255:W256"/>
    <mergeCell ref="W258:W259"/>
    <mergeCell ref="W260:W261"/>
    <mergeCell ref="W264:W265"/>
    <mergeCell ref="W268:W270"/>
    <mergeCell ref="W271:W272"/>
    <mergeCell ref="W274:W275"/>
    <mergeCell ref="W276:W278"/>
    <mergeCell ref="W279:W281"/>
    <mergeCell ref="W287:W289"/>
    <mergeCell ref="W290:W291"/>
    <mergeCell ref="W292:W293"/>
    <mergeCell ref="W294:W297"/>
    <mergeCell ref="W298:W299"/>
    <mergeCell ref="W300:W301"/>
    <mergeCell ref="W302:W303"/>
    <mergeCell ref="W304:W307"/>
    <mergeCell ref="W322:W323"/>
    <mergeCell ref="W324:W325"/>
    <mergeCell ref="W333:W334"/>
    <mergeCell ref="W335:W336"/>
    <mergeCell ref="W337:W338"/>
    <mergeCell ref="W339:W340"/>
    <mergeCell ref="W341:W342"/>
  </mergeCells>
  <hyperlinks>
    <hyperlink ref="W2" r:id="rId1" display="gaozhangheng@hubeiamc.com"/>
    <hyperlink ref="W3" r:id="rId1" display="gaozhangheng@hubeiamc.com"/>
    <hyperlink ref="W4" r:id="rId1" display="gaozhangheng@hubeiamc.com"/>
    <hyperlink ref="W5" r:id="rId1" display="gaozhangheng@hubeiamc.com"/>
    <hyperlink ref="W6" r:id="rId1" display="gaozhangheng@hubeiamc.com"/>
    <hyperlink ref="W7" r:id="rId1" display="gaozhangheng@hubeiamc.com"/>
    <hyperlink ref="W8" r:id="rId1" display="gaozhangheng@hubeiamc.com"/>
    <hyperlink ref="W9" r:id="rId1" display="gaozhangheng@hubeiamc.com"/>
    <hyperlink ref="W10" r:id="rId1" display="gaozhangheng@hubeiamc.com"/>
    <hyperlink ref="W11" r:id="rId1" display="gaozhangheng@hubeiamc.com"/>
    <hyperlink ref="W12" r:id="rId1" display="gaozhangheng@hubeiamc.com"/>
    <hyperlink ref="W13" r:id="rId1" display="gaozhangheng@hubeiamc.com"/>
    <hyperlink ref="W14" r:id="rId1" display="gaozhangheng@hubeiamc.com"/>
    <hyperlink ref="W15" r:id="rId1" display="gaozhangheng@hubeiamc.com"/>
    <hyperlink ref="W16" r:id="rId1" display="gaozhangheng@hubeiamc.com"/>
    <hyperlink ref="W17" r:id="rId1" display="gaozhangheng@hubeiamc.com"/>
    <hyperlink ref="W18" r:id="rId1" display="gaozhangheng@hubeiamc.com"/>
    <hyperlink ref="W21" r:id="rId2" display="dujing@hubeiamc.com"/>
    <hyperlink ref="W23" r:id="rId2" display="dujing@hubeiamc.com"/>
    <hyperlink ref="W24" r:id="rId2" display="dujing@hubeiamc.com"/>
    <hyperlink ref="W29" r:id="rId2" display="dujing@hubeiamc.com"/>
    <hyperlink ref="W31" r:id="rId2" display="dujing@hubeiamc.com"/>
    <hyperlink ref="W32" r:id="rId2" display="dujing@hubeiamc.com"/>
    <hyperlink ref="W33" r:id="rId2" display="dujing@hubeiamc.com"/>
    <hyperlink ref="W34" r:id="rId2" display="dujing@hubeiamc.com"/>
    <hyperlink ref="W35" r:id="rId2" display="dujing@hubeiamc.com"/>
    <hyperlink ref="W37" r:id="rId2" display="dujing@hubeiamc.com"/>
    <hyperlink ref="W39" r:id="rId2" display="dujing@hubeiamc.com"/>
    <hyperlink ref="W41" r:id="rId2" display="dujing@hubeiamc.com"/>
    <hyperlink ref="W43" r:id="rId2" display="dujing@hubeiamc.com"/>
    <hyperlink ref="W44" r:id="rId2" display="dujing@hubeiamc.com"/>
    <hyperlink ref="W46" r:id="rId2" display="dujing@hubeiamc.com"/>
    <hyperlink ref="W49" r:id="rId2" display="dujing@hubeiamc.com"/>
    <hyperlink ref="W51" r:id="rId2" display="dujing@hubeiamc.com"/>
    <hyperlink ref="W55" r:id="rId2" display="dujing@hubeiamc.com"/>
    <hyperlink ref="W58" r:id="rId2" display="dujing@hubeiamc.com"/>
    <hyperlink ref="W60" r:id="rId2" display="dujing@hubeiamc.com"/>
    <hyperlink ref="W62" r:id="rId2" display="dujing@hubeiamc.com"/>
    <hyperlink ref="W63" r:id="rId2" display="dujing@hubeiamc.com"/>
    <hyperlink ref="W69" r:id="rId3" display="xinwen@hubeiamc.com" tooltip="mailto:xinwen@hubeiamc.com"/>
    <hyperlink ref="W85" r:id="rId4" display="xuran@hubeiamc.com"/>
    <hyperlink ref="W86" r:id="rId4" display="xuran@hubeiamc.com"/>
    <hyperlink ref="W90" r:id="rId4" display="xuran@hubeiamc.com"/>
    <hyperlink ref="W93" r:id="rId4" display="xuran@hubeiamc.com"/>
    <hyperlink ref="W94" r:id="rId4" display="xuran@hubeiamc.com"/>
    <hyperlink ref="W97" r:id="rId4" display="xuran@hubeiamc.com"/>
    <hyperlink ref="W99" r:id="rId4" display="xuran@hubeiamc.com"/>
    <hyperlink ref="W100" r:id="rId4" display="xuran@hubeiamc.com"/>
    <hyperlink ref="W101" r:id="rId4" display="xuran@hubeiamc.com"/>
    <hyperlink ref="W106" r:id="rId4" display="xuran@hubeiamc.com"/>
    <hyperlink ref="W107" r:id="rId5" display="gaozhangheng@hubeiamc.com"/>
    <hyperlink ref="W108" r:id="rId5" display="gaozhangheng@hubeiamc.com"/>
    <hyperlink ref="W109" r:id="rId5" display="gaozhangheng@hubeiamc.com"/>
    <hyperlink ref="W110" r:id="rId5" display="gaozhangheng@hubeiamc.com"/>
    <hyperlink ref="W111" r:id="rId5" display="gaozhangheng@hubeiamc.com"/>
    <hyperlink ref="W112" r:id="rId5" display="gaozhangheng@hubeiamc.com"/>
    <hyperlink ref="W113" r:id="rId5" display="gaozhangheng@hubeiamc.com"/>
    <hyperlink ref="W114" r:id="rId5" display="gaozhangheng@hubeiamc.com"/>
    <hyperlink ref="W115" r:id="rId5" display="gaozhangheng@hubeiamc.com"/>
    <hyperlink ref="W117" r:id="rId5" display="gaozhangheng@hubeiamc.com"/>
    <hyperlink ref="W119" r:id="rId5" display="gaozhangheng@hubeiamc.com"/>
    <hyperlink ref="W121" r:id="rId5" display="gaozhangheng@hubeiamc.com"/>
    <hyperlink ref="W122" r:id="rId5" display="gaozhangheng@hubeiamc.com"/>
    <hyperlink ref="W124" r:id="rId5" display="gaozhangheng@hubeiamc.com"/>
    <hyperlink ref="W126" r:id="rId5" display="gaozhangheng@hubeiamc.com"/>
    <hyperlink ref="W127" r:id="rId5" display="gaozhangheng@hubeiamc.com"/>
    <hyperlink ref="W128" r:id="rId5" display="gaozhangheng@hubeiamc.com"/>
    <hyperlink ref="W129" r:id="rId6" display="wubing@hubeiamc.com"/>
    <hyperlink ref="W130" r:id="rId6" display="wubing@hubeiamc.com"/>
    <hyperlink ref="W131" r:id="rId6" display="wubing@hubeiamc.com"/>
    <hyperlink ref="W132" r:id="rId6" display="wubing@hubeiamc.com"/>
    <hyperlink ref="W133" r:id="rId6" display="wubing@hubeiamc.com"/>
    <hyperlink ref="W134" r:id="rId6" display="wubing@hubeiamc.com"/>
    <hyperlink ref="W135" r:id="rId6" display="wubing@hubeiamc.com"/>
    <hyperlink ref="W136" r:id="rId6" display="wubing@hubeiamc.com"/>
    <hyperlink ref="W137" r:id="rId6" display="wubing@hubeiamc.com"/>
    <hyperlink ref="W138" r:id="rId6" display="wubing@hubeiamc.com"/>
    <hyperlink ref="W139" r:id="rId6" display="wubing@hubeiamc.com"/>
    <hyperlink ref="W140" r:id="rId6" display="wubing@hubeiamc.com"/>
    <hyperlink ref="W141" r:id="rId6" display="wubing@hubeiamc.com"/>
    <hyperlink ref="W142" r:id="rId6" display="wubing@hubeiamc.com"/>
    <hyperlink ref="W143" r:id="rId6" display="wubing@hubeiamc.com"/>
    <hyperlink ref="W144" r:id="rId6" display="wubing@hubeiamc.com"/>
    <hyperlink ref="W145" r:id="rId6" display="wubing@hubeiamc.com"/>
    <hyperlink ref="W146" r:id="rId3" display="xinwen@hubeiamc.com"/>
    <hyperlink ref="W147" r:id="rId3" display="xinwen@hubeiamc.com"/>
    <hyperlink ref="W149" r:id="rId3" display="xinwen@hubeiamc.com"/>
    <hyperlink ref="W152" r:id="rId3" display="xinwen@hubeiamc.com"/>
    <hyperlink ref="W155" r:id="rId3" display="xinwen@hubeiamc.com"/>
    <hyperlink ref="W156" r:id="rId3" display="xinwen@hubeiamc.com"/>
    <hyperlink ref="W157" r:id="rId3" display="xinwen@hubeiamc.com"/>
    <hyperlink ref="W158" r:id="rId3" display="xinwen@hubeiamc.com"/>
    <hyperlink ref="W160" r:id="rId3" display="xinwen@hubeiamc.com"/>
    <hyperlink ref="W161" r:id="rId3" display="xinwen@hubeiamc.com"/>
    <hyperlink ref="W162" r:id="rId3" display="xinwen@hubeiamc.com"/>
    <hyperlink ref="W163" r:id="rId3" display="xinwen@hubeiamc.com"/>
    <hyperlink ref="W164" r:id="rId3" display="xinwen@hubeiamc.com"/>
    <hyperlink ref="W165" r:id="rId3" display="xinwen@hubeiamc.com"/>
    <hyperlink ref="W166" r:id="rId3" display="xinwen@hubeiamc.com"/>
    <hyperlink ref="W168" r:id="rId7" display="yuanmengqi@hubeiamc.com"/>
    <hyperlink ref="W169" r:id="rId7" display="yuanmengqi@hubeiamc.com"/>
    <hyperlink ref="W170" r:id="rId7" display="yuanmengqi@hubeiamc.com"/>
    <hyperlink ref="W171" r:id="rId7" display="yuanmengqi@hubeiamc.com"/>
    <hyperlink ref="W172" r:id="rId7" display="yuanmengqi@hubeiamc.com"/>
    <hyperlink ref="W173" r:id="rId7" display="yuanmengqi@hubeiamc.com"/>
    <hyperlink ref="W174" r:id="rId7" display="yuanmengqi@hubeiamc.com"/>
    <hyperlink ref="W175" r:id="rId7" display="yuanmengqi@hubeiamc.com"/>
    <hyperlink ref="W177" r:id="rId7" display="yuanmengqi@hubeiamc.com"/>
    <hyperlink ref="W180" r:id="rId7" display="yuanmengqi@hubeiamc.com"/>
    <hyperlink ref="W182" r:id="rId7" display="yuanmengqi@hubeiamc.com"/>
    <hyperlink ref="W184" r:id="rId7" display="yuanmengqi@hubeiamc.com"/>
    <hyperlink ref="W185" r:id="rId7" display="yuanmengqi@hubeiamc.com"/>
    <hyperlink ref="W186" r:id="rId7" display="yuanmengqi@hubeiamc.com"/>
    <hyperlink ref="W187" r:id="rId7" display="yuanmengqi@hubeiamc.com"/>
    <hyperlink ref="W188" r:id="rId7" display="yuanmengqi@hubeiamc.com"/>
    <hyperlink ref="W189" r:id="rId7" display="yuanmengqi@hubeiamc.com" tooltip="mailto:yuanmengqi@hubeiamc.com"/>
    <hyperlink ref="W190" r:id="rId8" display="liyufeng@hubeiamc.com"/>
    <hyperlink ref="W192" r:id="rId8" display="liyufeng@hubeiamc.com"/>
    <hyperlink ref="W194" r:id="rId8" display="liyufeng@hubeiamc.com"/>
    <hyperlink ref="W196" r:id="rId8" display="liyufeng@hubeiamc.com"/>
    <hyperlink ref="W198" r:id="rId8" display="liyufeng@hubeiamc.com" tooltip="mailto:liyufeng@hubeiamc.com"/>
    <hyperlink ref="W200" r:id="rId9" display="lixiao@hubeiamc.com"/>
    <hyperlink ref="W201" r:id="rId9" display="lixiao@hubeiamc.com"/>
    <hyperlink ref="W203" r:id="rId9" display="lixiao@hubeiamc.com"/>
    <hyperlink ref="W204" r:id="rId10" display="lixiao@hubeiamc.com"/>
    <hyperlink ref="W206" r:id="rId9" display="lixiao@hubeiamc.com"/>
    <hyperlink ref="W208" r:id="rId3" display="lixiao@hubeiamc.com"/>
    <hyperlink ref="W210" r:id="rId9" display="lixiao@hubeiamc.com"/>
    <hyperlink ref="W211" r:id="rId9" display="lixiao@hubeiamc.com"/>
    <hyperlink ref="W212" r:id="rId9" display="lixiao@hubeiamc.com"/>
    <hyperlink ref="W213" r:id="rId9" display="lixiao@hubeiamc.com"/>
    <hyperlink ref="W214" r:id="rId9" display="lixiao@hubeiamc.com"/>
    <hyperlink ref="W216" r:id="rId9" display="lixiao@hubeiamc.com"/>
    <hyperlink ref="W218" r:id="rId9" display="lixiao@hubeiamc.com"/>
    <hyperlink ref="W219" r:id="rId9" display="lixiao@hubeiamc.com"/>
    <hyperlink ref="W220" r:id="rId9" display="lixiao@hubeiamc.com"/>
    <hyperlink ref="W222" r:id="rId11" display="dengjian@hubeiamc.com"/>
    <hyperlink ref="W224" r:id="rId11" display="dengjian@hubeiamc.com"/>
    <hyperlink ref="W225" r:id="rId11" display="dengjian@hubeiamc.com"/>
    <hyperlink ref="W226" r:id="rId11" display="dengjian@hubeiamc.com"/>
    <hyperlink ref="W228" r:id="rId11" display="dengjian@hubeiamc.com"/>
    <hyperlink ref="W230" r:id="rId11" display="dengjian@hubeiamc.com"/>
    <hyperlink ref="W231" r:id="rId11" display="dengjian@hubeiamc.com"/>
    <hyperlink ref="W232" r:id="rId11" display="dengjian@hubeiamc.com"/>
    <hyperlink ref="W233" r:id="rId11" display="dengjian@hubeiamc.com"/>
    <hyperlink ref="W234" r:id="rId11" display="dengjian@hubeiamc.com" tooltip="mailto:dengjian@hubeiamc.com"/>
    <hyperlink ref="W241" r:id="rId12" display="heshuai@hubeiamc.com"/>
    <hyperlink ref="W243" r:id="rId12" display="heshuai@hubeiamc.com"/>
    <hyperlink ref="W245" r:id="rId12" display="heshuai@hubeiamc.com"/>
    <hyperlink ref="W248" r:id="rId12" display="heshuai@hubeiamc.com"/>
    <hyperlink ref="W249" r:id="rId12" display="heshuai@hubeiamc.com"/>
    <hyperlink ref="W250" r:id="rId12" display="heshuai@hubeiamc.com"/>
    <hyperlink ref="W251" r:id="rId12" display="heshuai@hubeiamc.com"/>
    <hyperlink ref="W252" r:id="rId12" display="heshuai@hubeiamc.com"/>
    <hyperlink ref="W254" r:id="rId12" display="heshuai@hubeiamc.com"/>
    <hyperlink ref="W255" r:id="rId13" display="weiyimian@hubeiamc.com"/>
    <hyperlink ref="W257" r:id="rId13" display="weiyimian@hubeiamc.com"/>
    <hyperlink ref="W258" r:id="rId3" display="weiyimian@hubeiamc.com"/>
    <hyperlink ref="W260" r:id="rId13" display="weiyimian@hubeiamc.com"/>
    <hyperlink ref="W262" r:id="rId13" display="weiyimian@hubeiamc.com"/>
    <hyperlink ref="W263" r:id="rId13" display="weiyimian@hubeiamc.com"/>
    <hyperlink ref="W264" r:id="rId13" display="weiyimian@hubeiamc.com"/>
    <hyperlink ref="W266" r:id="rId13" display="weiyimian@hubeiamc.com"/>
    <hyperlink ref="W267" r:id="rId13" display="weiyimian@hubeiamc.com"/>
    <hyperlink ref="W276" r:id="rId12" display="heshuai@hubeiamc.com"/>
    <hyperlink ref="W290" r:id="rId13" display="weiyimian@hubeiamc.com"/>
    <hyperlink ref="W292" r:id="rId13" display="weiyimian@hubeiamc.com" tooltip="mailto:weiyimian@hubeiamc.com"/>
    <hyperlink ref="W294" r:id="rId14" display="dengjian@hubeiamc.com"/>
    <hyperlink ref="W298" r:id="rId13" display="weiyimian@hubeiamc.com"/>
    <hyperlink ref="W313" r:id="rId15" display="xuran@hubeiamc.com" tooltip="http://xuran@hubeiamc.com"/>
    <hyperlink ref="W314" r:id="rId15" display="xuran@hubeiamc.com" tooltip="http://xuran@hubeiamc.com"/>
    <hyperlink ref="W300" r:id="rId16" display="yangmengqiu@hubeiamc.com" tooltip="mailto:yangmengqiu@hubeiamc.com"/>
    <hyperlink ref="W304" r:id="rId9" display="yangmengqiu@hubeiamc.com" tooltip="mailto:lixiao@hubeiamc.com"/>
    <hyperlink ref="W315" r:id="rId17" display="yaomudi@hubeiamc.com" tooltip="mailto:yaomudi@hubeiamc.com"/>
    <hyperlink ref="W316" r:id="rId3" display="xinwen@hubeiamc.com" tooltip="mailto:xinwen@hubeiamc.com"/>
    <hyperlink ref="W333" r:id="rId7" display="yuanmengqi@hubeiamc.com" tooltip="mailto:yuanmengqi@hubeiamc.com"/>
    <hyperlink ref="W335" r:id="rId7" display="yuanmengqi@hubeiamc.com" tooltip="mailto:yuanmengqi@hubeiamc.com"/>
    <hyperlink ref="W337" r:id="rId3" display="xinwen@hubeiamc.com" tooltip="mailto:xinwen@hubeiamc.com"/>
    <hyperlink ref="W339" r:id="rId3" display="xinwen@hubeiamc.com" tooltip="mailto:xinwen@hubeiamc.com"/>
    <hyperlink ref="W341" r:id="rId17" display="yaomudi@hubeiamc.com" tooltip="mailto:yaomudi@hubeiamc.com"/>
    <hyperlink ref="W326" r:id="rId8" display="liyufeng@hubeiamc.com" tooltip="mailto:liyufeng@hubeiamc.com"/>
    <hyperlink ref="W302" r:id="rId16" display="yangmengqiu@hubeiamc.com" tooltip="mailto:yangmengqiu@hubeiamc.com"/>
    <hyperlink ref="W308" r:id="rId16" display="yangmengqiu@hubeiamc.com"/>
    <hyperlink ref="W309" r:id="rId16" display="yangmengqiu@hubeiamc.com"/>
    <hyperlink ref="W310" r:id="rId16" display="yangmengqiu@hubeiamc.com"/>
    <hyperlink ref="W322" r:id="rId17" display="yaomudi@hubeiamc.com" tooltip="mailto:yaomudi@hubeiamc.com"/>
    <hyperlink ref="W324" r:id="rId17" display="yaomudi@hubeiamc.com" tooltip="mailto:yaomudi@hubeiamc.com"/>
    <hyperlink ref="W327" r:id="rId17" display="yaomudi@hubeiamc.com" tooltip="mailto:yaomudi@hubeiamc.com"/>
    <hyperlink ref="W328" r:id="rId17" display="yaomudi@hubeiamc.com" tooltip="mailto:yaomudi@hubeiamc.com"/>
    <hyperlink ref="W329" r:id="rId17" display="yaomudi@hubeiamc.com" tooltip="mailto:yaomudi@hubeiamc.com"/>
    <hyperlink ref="W332" r:id="rId17" display="yaomudi@hubeiamc.com" tooltip="mailto:yaomudi@hubeiamc.com"/>
    <hyperlink ref="W343" r:id="rId17" display="yaomudi@hubeiamc.com" tooltip="mailto:yaomudi@hubeiamc.com"/>
    <hyperlink ref="W344" r:id="rId17" display="yaomudi@hubeiamc.com" tooltip="mailto:yaomudi@hubeiamc.com"/>
    <hyperlink ref="W345" r:id="rId18" display="wubing@hubeiamc.com" tooltip="http://mailto:wubing@hubeiamc.com"/>
    <hyperlink ref="W346" r:id="rId18" display="wubing@hubeiamc.com" tooltip="http://mailto:wubing@hubeiamc.com"/>
    <hyperlink ref="W347" r:id="rId18" display="wubing@hubeiamc.com" tooltip="http://mailto:wubing@hubeiamc.com"/>
    <hyperlink ref="W348" r:id="rId18" display="wubing@hubeiamc.com" tooltip="http://mailto:wubing@hubeiamc.com"/>
    <hyperlink ref="W349" r:id="rId18" display="wubing@hubeiamc.com" tooltip="http://mailto:wubing@hubeiamc.com"/>
    <hyperlink ref="W350" r:id="rId18" display="wubing@hubeiamc.com" tooltip="http://mailto:wubing@hubeiamc.com"/>
    <hyperlink ref="W351" r:id="rId18" display="wubing@hubeiamc.com" tooltip="http://mailto:wubing@hubeiamc.com"/>
    <hyperlink ref="W352" r:id="rId18" display="wubing@hubeiamc.com" tooltip="http://mailto:wubing@hubeiamc.com"/>
    <hyperlink ref="W353" r:id="rId18" display="wubing@hubeiamc.com" tooltip="http://mailto:wubing@hubeiamc.com"/>
    <hyperlink ref="W354" r:id="rId18" display="wubing@hubeiamc.com" tooltip="http://mailto:wubing@hubeiamc.com"/>
    <hyperlink ref="W355" r:id="rId18" display="wubing@hubeiamc.com" tooltip="http://mailto:wubing@hubeiamc.com"/>
  </hyperlinks>
  <pageMargins left="0.7" right="0.7" top="0.75" bottom="0.75" header="0.3" footer="0.3"/>
  <pageSetup paperSize="8"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推介清单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ZG010</cp:lastModifiedBy>
  <dcterms:created xsi:type="dcterms:W3CDTF">2006-09-16T00:00:00Z</dcterms:created>
  <dcterms:modified xsi:type="dcterms:W3CDTF">2025-10-29T06:53:28Z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03680EA591524151AB0ADC1E1688FD75_13</vt:lpwstr>
  </property>
  <property fmtid="{D5CDD505-2E9C-101B-9397-08002B2CF9AE}" pid="3" name="KSOProductBuildVer">
    <vt:lpwstr>2052-12.1.0.19302</vt:lpwstr>
  </property>
</Properties>
</file>